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12"/>
  <workbookPr codeName="ThisWorkbook"/>
  <mc:AlternateContent xmlns:mc="http://schemas.openxmlformats.org/markup-compatibility/2006">
    <mc:Choice Requires="x15">
      <x15ac:absPath xmlns:x15ac="http://schemas.microsoft.com/office/spreadsheetml/2010/11/ac" url="D:\Theo\Documents\Archery\Scoreformulieren\"/>
    </mc:Choice>
  </mc:AlternateContent>
  <xr:revisionPtr revIDLastSave="0" documentId="13_ncr:1_{C4802AB3-A4B7-4C3E-9192-200CE13AA808}" xr6:coauthVersionLast="45" xr6:coauthVersionMax="45" xr10:uidLastSave="{00000000-0000-0000-0000-000000000000}"/>
  <bookViews>
    <workbookView xWindow="-120" yWindow="-120" windowWidth="51840" windowHeight="21240" xr2:uid="{00000000-000D-0000-FFFF-FFFF00000000}"/>
  </bookViews>
  <sheets>
    <sheet name="Invullen" sheetId="1" r:id="rId1"/>
    <sheet name="Berekeningen" sheetId="2" r:id="rId2"/>
    <sheet name="Summary" sheetId="3" r:id="rId3"/>
  </sheets>
  <definedNames>
    <definedName name="_xlnm.Print_Area" localSheetId="0">Invullen!$B$29:$AB$76</definedName>
    <definedName name="Totaal">Berekeningen!$B$24:$AJ$24</definedName>
  </definedNames>
  <calcPr calcId="191029"/>
</workbook>
</file>

<file path=xl/calcChain.xml><?xml version="1.0" encoding="utf-8"?>
<calcChain xmlns="http://schemas.openxmlformats.org/spreadsheetml/2006/main">
  <c r="F13" i="1" l="1"/>
  <c r="F14" i="1"/>
  <c r="F21" i="1"/>
  <c r="E24" i="2"/>
  <c r="F24" i="2" l="1"/>
  <c r="AJ23" i="2" l="1"/>
  <c r="AI23" i="2"/>
  <c r="AH23" i="2"/>
  <c r="AG23" i="2"/>
  <c r="AF23" i="2"/>
  <c r="AC23" i="2"/>
  <c r="AA23" i="2"/>
  <c r="Z23" i="2"/>
  <c r="Y23" i="2"/>
  <c r="X23" i="2"/>
  <c r="W23" i="2"/>
  <c r="V23" i="2"/>
  <c r="U23" i="2"/>
  <c r="T23" i="2"/>
  <c r="S23" i="2"/>
  <c r="AJ22" i="2"/>
  <c r="AI22" i="2"/>
  <c r="AH22" i="2"/>
  <c r="AG22" i="2"/>
  <c r="AF22" i="2"/>
  <c r="AE22" i="2"/>
  <c r="Z22" i="2"/>
  <c r="Y22" i="2"/>
  <c r="X22" i="2"/>
  <c r="W22" i="2"/>
  <c r="V22" i="2"/>
  <c r="U22" i="2"/>
  <c r="T22" i="2"/>
  <c r="S22" i="2"/>
  <c r="AJ21" i="2"/>
  <c r="AI21" i="2"/>
  <c r="AH21" i="2"/>
  <c r="AG21" i="2"/>
  <c r="AF21" i="2"/>
  <c r="AE21" i="2"/>
  <c r="AA21" i="2"/>
  <c r="Z21" i="2"/>
  <c r="Y21" i="2"/>
  <c r="X21" i="2"/>
  <c r="W21" i="2"/>
  <c r="V21" i="2"/>
  <c r="U21" i="2"/>
  <c r="T21" i="2"/>
  <c r="S21" i="2"/>
  <c r="AJ20" i="2"/>
  <c r="AI20" i="2"/>
  <c r="AH20" i="2"/>
  <c r="AG20" i="2"/>
  <c r="AF20" i="2"/>
  <c r="AD20" i="2"/>
  <c r="AB20" i="2"/>
  <c r="Z20" i="2"/>
  <c r="Y20" i="2"/>
  <c r="X20" i="2"/>
  <c r="W20" i="2"/>
  <c r="V20" i="2"/>
  <c r="U20" i="2"/>
  <c r="T20" i="2"/>
  <c r="S20" i="2"/>
  <c r="AJ19" i="2"/>
  <c r="AI19" i="2"/>
  <c r="AH19" i="2"/>
  <c r="AG19" i="2"/>
  <c r="AF19" i="2"/>
  <c r="AC19" i="2"/>
  <c r="Z19" i="2"/>
  <c r="Y19" i="2"/>
  <c r="X19" i="2"/>
  <c r="W19" i="2"/>
  <c r="V19" i="2"/>
  <c r="U19" i="2"/>
  <c r="T19" i="2"/>
  <c r="S19" i="2"/>
  <c r="AJ18" i="2"/>
  <c r="AI18" i="2"/>
  <c r="AH18" i="2"/>
  <c r="AG18" i="2"/>
  <c r="AF18" i="2"/>
  <c r="AE18" i="2"/>
  <c r="Z18" i="2"/>
  <c r="Y18" i="2"/>
  <c r="X18" i="2"/>
  <c r="W18" i="2"/>
  <c r="V18" i="2"/>
  <c r="U18" i="2"/>
  <c r="T18" i="2"/>
  <c r="S18" i="2"/>
  <c r="AJ17" i="2"/>
  <c r="AI17" i="2"/>
  <c r="AH17" i="2"/>
  <c r="AG17" i="2"/>
  <c r="AF17" i="2"/>
  <c r="AD17" i="2"/>
  <c r="AC17" i="2"/>
  <c r="Z17" i="2"/>
  <c r="Y17" i="2"/>
  <c r="X17" i="2"/>
  <c r="W17" i="2"/>
  <c r="V17" i="2"/>
  <c r="U17" i="2"/>
  <c r="T17" i="2"/>
  <c r="S17" i="2"/>
  <c r="AJ16" i="2"/>
  <c r="AI16" i="2"/>
  <c r="AH16" i="2"/>
  <c r="AG16" i="2"/>
  <c r="AF16" i="2"/>
  <c r="AD16" i="2"/>
  <c r="AC16" i="2"/>
  <c r="Z16" i="2"/>
  <c r="Y16" i="2"/>
  <c r="X16" i="2"/>
  <c r="W16" i="2"/>
  <c r="V16" i="2"/>
  <c r="U16" i="2"/>
  <c r="T16" i="2"/>
  <c r="S16" i="2"/>
  <c r="AJ15" i="2"/>
  <c r="AI15" i="2"/>
  <c r="AH15" i="2"/>
  <c r="AG15" i="2"/>
  <c r="AF15" i="2"/>
  <c r="AB15" i="2"/>
  <c r="AA15" i="2"/>
  <c r="Z15" i="2"/>
  <c r="Y15" i="2"/>
  <c r="X15" i="2"/>
  <c r="W15" i="2"/>
  <c r="V15" i="2"/>
  <c r="U15" i="2"/>
  <c r="T15" i="2"/>
  <c r="S15" i="2"/>
  <c r="AJ14" i="2"/>
  <c r="AJ24" i="2" s="1"/>
  <c r="AI14" i="2"/>
  <c r="AI24" i="2" s="1"/>
  <c r="AH14" i="2"/>
  <c r="AH24" i="2" s="1"/>
  <c r="AG14" i="2"/>
  <c r="AG24" i="2" s="1"/>
  <c r="AF14" i="2"/>
  <c r="AF24" i="2" s="1"/>
  <c r="AE14" i="2"/>
  <c r="AA14" i="2"/>
  <c r="Z14" i="2"/>
  <c r="Z24" i="2" s="1"/>
  <c r="Y14" i="2"/>
  <c r="Y24" i="2" s="1"/>
  <c r="X14" i="2"/>
  <c r="X24" i="2" s="1"/>
  <c r="W14" i="2"/>
  <c r="W24" i="2" s="1"/>
  <c r="V14" i="2"/>
  <c r="V24" i="2" s="1"/>
  <c r="U14" i="2"/>
  <c r="U24" i="2" s="1"/>
  <c r="T14" i="2"/>
  <c r="T24" i="2" s="1"/>
  <c r="S14" i="2"/>
  <c r="S24" i="2" s="1"/>
  <c r="AJ12" i="2"/>
  <c r="AI12" i="2"/>
  <c r="AH12" i="2"/>
  <c r="AG12" i="2"/>
  <c r="AF12" i="2"/>
  <c r="AE12" i="2"/>
  <c r="AD12" i="2"/>
  <c r="AC12" i="2"/>
  <c r="AB12" i="2"/>
  <c r="AA12" i="2"/>
  <c r="Z12" i="2"/>
  <c r="Y12" i="2"/>
  <c r="X12" i="2"/>
  <c r="W12" i="2"/>
  <c r="V12" i="2"/>
  <c r="U12" i="2"/>
  <c r="T12" i="2"/>
  <c r="S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B12" i="2"/>
  <c r="AJ11" i="2"/>
  <c r="AI11" i="2"/>
  <c r="AH11" i="2"/>
  <c r="AG11" i="2"/>
  <c r="AF11" i="2"/>
  <c r="AE11" i="2"/>
  <c r="AD11" i="2"/>
  <c r="AC11" i="2"/>
  <c r="AB11" i="2"/>
  <c r="AA11" i="2"/>
  <c r="Z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AJ10" i="2"/>
  <c r="AI10" i="2"/>
  <c r="AH10" i="2"/>
  <c r="AG10" i="2"/>
  <c r="AF10" i="2"/>
  <c r="AE10" i="2"/>
  <c r="AD10" i="2"/>
  <c r="AC10" i="2"/>
  <c r="AB10" i="2"/>
  <c r="AA10" i="2"/>
  <c r="Z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B10" i="2"/>
  <c r="AJ9" i="2"/>
  <c r="AI9" i="2"/>
  <c r="AH9" i="2"/>
  <c r="AG9" i="2"/>
  <c r="AF9" i="2"/>
  <c r="AE9" i="2"/>
  <c r="AD9" i="2"/>
  <c r="AC9" i="2"/>
  <c r="AB9" i="2"/>
  <c r="AA9" i="2"/>
  <c r="Z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  <c r="AJ8" i="2"/>
  <c r="AI8" i="2"/>
  <c r="AH8" i="2"/>
  <c r="AG8" i="2"/>
  <c r="AF8" i="2"/>
  <c r="AE8" i="2"/>
  <c r="AD8" i="2"/>
  <c r="AC8" i="2"/>
  <c r="AB8" i="2"/>
  <c r="AA8" i="2"/>
  <c r="Z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AJ7" i="2"/>
  <c r="AI7" i="2"/>
  <c r="AH7" i="2"/>
  <c r="AG7" i="2"/>
  <c r="AF7" i="2"/>
  <c r="AE7" i="2"/>
  <c r="AD7" i="2"/>
  <c r="AC7" i="2"/>
  <c r="AB7" i="2"/>
  <c r="AA7" i="2"/>
  <c r="Z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C7" i="2"/>
  <c r="B7" i="2"/>
  <c r="AJ6" i="2"/>
  <c r="AI6" i="2"/>
  <c r="AH6" i="2"/>
  <c r="AG6" i="2"/>
  <c r="AF6" i="2"/>
  <c r="AE6" i="2"/>
  <c r="AD6" i="2"/>
  <c r="AC6" i="2"/>
  <c r="AB6" i="2"/>
  <c r="AA6" i="2"/>
  <c r="Z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B6" i="2"/>
  <c r="AJ5" i="2"/>
  <c r="AI5" i="2"/>
  <c r="AH5" i="2"/>
  <c r="AG5" i="2"/>
  <c r="AF5" i="2"/>
  <c r="AE5" i="2"/>
  <c r="AD5" i="2"/>
  <c r="AC5" i="2"/>
  <c r="AB5" i="2"/>
  <c r="AA5" i="2"/>
  <c r="Z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C5" i="2"/>
  <c r="B5" i="2"/>
  <c r="AJ4" i="2"/>
  <c r="AI4" i="2"/>
  <c r="AH4" i="2"/>
  <c r="AG4" i="2"/>
  <c r="AF4" i="2"/>
  <c r="AE4" i="2"/>
  <c r="AD4" i="2"/>
  <c r="AC4" i="2"/>
  <c r="AB4" i="2"/>
  <c r="AA4" i="2"/>
  <c r="Z4" i="2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B4" i="2"/>
  <c r="AJ3" i="2"/>
  <c r="AI3" i="2"/>
  <c r="AH3" i="2"/>
  <c r="AG3" i="2"/>
  <c r="AF3" i="2"/>
  <c r="AE3" i="2"/>
  <c r="AD3" i="2"/>
  <c r="AC3" i="2"/>
  <c r="AB3" i="2"/>
  <c r="AA3" i="2"/>
  <c r="Z3" i="2"/>
  <c r="Y3" i="2"/>
  <c r="X3" i="2"/>
  <c r="W3" i="2"/>
  <c r="V3" i="2"/>
  <c r="U3" i="2"/>
  <c r="T3" i="2"/>
  <c r="S3" i="2"/>
  <c r="R3" i="2"/>
  <c r="Q3" i="2"/>
  <c r="P3" i="2"/>
  <c r="O3" i="2"/>
  <c r="N3" i="2"/>
  <c r="M3" i="2"/>
  <c r="L3" i="2"/>
  <c r="K3" i="2"/>
  <c r="J3" i="2"/>
  <c r="I3" i="2"/>
  <c r="H3" i="2"/>
  <c r="G3" i="2"/>
  <c r="F3" i="2"/>
  <c r="E3" i="2"/>
  <c r="D3" i="2"/>
  <c r="C3" i="2"/>
  <c r="B3" i="2"/>
  <c r="AJ2" i="2"/>
  <c r="AI2" i="2"/>
  <c r="AH2" i="2"/>
  <c r="AG2" i="2"/>
  <c r="AF2" i="2"/>
  <c r="AD2" i="2"/>
  <c r="AC2" i="2"/>
  <c r="AB2" i="2"/>
  <c r="AA2" i="2"/>
  <c r="Z2" i="2"/>
  <c r="Y2" i="2"/>
  <c r="X2" i="2"/>
  <c r="W2" i="2"/>
  <c r="V2" i="2"/>
  <c r="U2" i="2"/>
  <c r="T2" i="2"/>
  <c r="S2" i="2"/>
  <c r="R2" i="2"/>
  <c r="Q2" i="2"/>
  <c r="P2" i="2"/>
  <c r="O2" i="2"/>
  <c r="N2" i="2"/>
  <c r="M2" i="2"/>
  <c r="L2" i="2"/>
  <c r="K2" i="2"/>
  <c r="J2" i="2"/>
  <c r="I2" i="2"/>
  <c r="H2" i="2"/>
  <c r="G2" i="2"/>
  <c r="F2" i="2"/>
  <c r="E2" i="2"/>
  <c r="D2" i="2"/>
  <c r="C2" i="2"/>
  <c r="B2" i="2"/>
  <c r="AJ1" i="2"/>
  <c r="AI1" i="2"/>
  <c r="AH1" i="2"/>
  <c r="AG1" i="2"/>
  <c r="AF1" i="2"/>
  <c r="AE1" i="2"/>
  <c r="AD1" i="2"/>
  <c r="AC1" i="2"/>
  <c r="AB1" i="2"/>
  <c r="AA1" i="2"/>
  <c r="Z1" i="2"/>
  <c r="Y1" i="2"/>
  <c r="X1" i="2"/>
  <c r="W1" i="2"/>
  <c r="V1" i="2"/>
  <c r="U1" i="2"/>
  <c r="T1" i="2"/>
  <c r="S1" i="2"/>
  <c r="R1" i="2"/>
  <c r="Q1" i="2"/>
  <c r="P1" i="2"/>
  <c r="O1" i="2"/>
  <c r="N1" i="2"/>
  <c r="M1" i="2"/>
  <c r="L1" i="2"/>
  <c r="K1" i="2"/>
  <c r="J1" i="2"/>
  <c r="I1" i="2"/>
  <c r="H1" i="2"/>
  <c r="G1" i="2"/>
  <c r="F1" i="2"/>
  <c r="E1" i="2"/>
  <c r="D1" i="2"/>
  <c r="C1" i="2"/>
  <c r="B1" i="2"/>
  <c r="AI187" i="1"/>
  <c r="AB187" i="1"/>
  <c r="U187" i="1"/>
  <c r="N187" i="1"/>
  <c r="G187" i="1"/>
  <c r="AI186" i="1"/>
  <c r="AB186" i="1"/>
  <c r="U186" i="1"/>
  <c r="N186" i="1"/>
  <c r="G186" i="1"/>
  <c r="AH183" i="1"/>
  <c r="AA183" i="1"/>
  <c r="T183" i="1"/>
  <c r="M183" i="1"/>
  <c r="F183" i="1"/>
  <c r="AH182" i="1"/>
  <c r="AA182" i="1"/>
  <c r="T182" i="1"/>
  <c r="M182" i="1"/>
  <c r="F182" i="1"/>
  <c r="AH181" i="1"/>
  <c r="AA181" i="1"/>
  <c r="T181" i="1"/>
  <c r="M181" i="1"/>
  <c r="F181" i="1"/>
  <c r="AH180" i="1"/>
  <c r="AA180" i="1"/>
  <c r="T180" i="1"/>
  <c r="M180" i="1"/>
  <c r="F180" i="1"/>
  <c r="AH179" i="1"/>
  <c r="AA179" i="1"/>
  <c r="T179" i="1"/>
  <c r="M179" i="1"/>
  <c r="F179" i="1"/>
  <c r="AH178" i="1"/>
  <c r="AA178" i="1"/>
  <c r="T178" i="1"/>
  <c r="M178" i="1"/>
  <c r="F178" i="1"/>
  <c r="AH177" i="1"/>
  <c r="AA177" i="1"/>
  <c r="T177" i="1"/>
  <c r="M177" i="1"/>
  <c r="F177" i="1"/>
  <c r="AH176" i="1"/>
  <c r="AA176" i="1"/>
  <c r="T176" i="1"/>
  <c r="M176" i="1"/>
  <c r="F176" i="1"/>
  <c r="AH175" i="1"/>
  <c r="AA175" i="1"/>
  <c r="T175" i="1"/>
  <c r="M175" i="1"/>
  <c r="F175" i="1"/>
  <c r="AI174" i="1"/>
  <c r="AH174" i="1"/>
  <c r="AA174" i="1"/>
  <c r="AB174" i="1" s="1"/>
  <c r="AB175" i="1" s="1"/>
  <c r="AB176" i="1" s="1"/>
  <c r="AB177" i="1" s="1"/>
  <c r="AB178" i="1" s="1"/>
  <c r="AB179" i="1" s="1"/>
  <c r="AB180" i="1" s="1"/>
  <c r="T174" i="1"/>
  <c r="U174" i="1" s="1"/>
  <c r="M174" i="1"/>
  <c r="N174" i="1" s="1"/>
  <c r="G174" i="1"/>
  <c r="G175" i="1" s="1"/>
  <c r="G176" i="1" s="1"/>
  <c r="G177" i="1" s="1"/>
  <c r="G178" i="1" s="1"/>
  <c r="G179" i="1" s="1"/>
  <c r="G180" i="1" s="1"/>
  <c r="G181" i="1" s="1"/>
  <c r="F174" i="1"/>
  <c r="AI160" i="1"/>
  <c r="AB160" i="1"/>
  <c r="U160" i="1"/>
  <c r="N160" i="1"/>
  <c r="G160" i="1"/>
  <c r="AI159" i="1"/>
  <c r="AB159" i="1"/>
  <c r="U159" i="1"/>
  <c r="N159" i="1"/>
  <c r="G159" i="1"/>
  <c r="AH156" i="1"/>
  <c r="AE23" i="2" s="1"/>
  <c r="AA156" i="1"/>
  <c r="AD23" i="2" s="1"/>
  <c r="T156" i="1"/>
  <c r="M156" i="1"/>
  <c r="AB23" i="2" s="1"/>
  <c r="F156" i="1"/>
  <c r="AH155" i="1"/>
  <c r="AA155" i="1"/>
  <c r="AD22" i="2" s="1"/>
  <c r="T155" i="1"/>
  <c r="AC22" i="2" s="1"/>
  <c r="M155" i="1"/>
  <c r="AB22" i="2" s="1"/>
  <c r="F155" i="1"/>
  <c r="AA22" i="2" s="1"/>
  <c r="AH154" i="1"/>
  <c r="AA154" i="1"/>
  <c r="AD21" i="2" s="1"/>
  <c r="T154" i="1"/>
  <c r="AC21" i="2" s="1"/>
  <c r="M154" i="1"/>
  <c r="AB21" i="2" s="1"/>
  <c r="F154" i="1"/>
  <c r="AH153" i="1"/>
  <c r="AE20" i="2" s="1"/>
  <c r="AA153" i="1"/>
  <c r="T153" i="1"/>
  <c r="AC20" i="2" s="1"/>
  <c r="M153" i="1"/>
  <c r="F153" i="1"/>
  <c r="AA20" i="2" s="1"/>
  <c r="AH152" i="1"/>
  <c r="AE19" i="2" s="1"/>
  <c r="AA152" i="1"/>
  <c r="AD19" i="2" s="1"/>
  <c r="T152" i="1"/>
  <c r="M152" i="1"/>
  <c r="AB19" i="2" s="1"/>
  <c r="F152" i="1"/>
  <c r="AA19" i="2" s="1"/>
  <c r="AH151" i="1"/>
  <c r="AA151" i="1"/>
  <c r="AD18" i="2" s="1"/>
  <c r="T151" i="1"/>
  <c r="AC18" i="2" s="1"/>
  <c r="M151" i="1"/>
  <c r="AB18" i="2" s="1"/>
  <c r="F151" i="1"/>
  <c r="AA18" i="2" s="1"/>
  <c r="AH150" i="1"/>
  <c r="AE17" i="2" s="1"/>
  <c r="AA150" i="1"/>
  <c r="T150" i="1"/>
  <c r="M150" i="1"/>
  <c r="AB17" i="2" s="1"/>
  <c r="F150" i="1"/>
  <c r="AA17" i="2" s="1"/>
  <c r="AH149" i="1"/>
  <c r="AE16" i="2" s="1"/>
  <c r="AA149" i="1"/>
  <c r="T149" i="1"/>
  <c r="M149" i="1"/>
  <c r="AB16" i="2" s="1"/>
  <c r="F149" i="1"/>
  <c r="AA16" i="2" s="1"/>
  <c r="AH148" i="1"/>
  <c r="AE15" i="2" s="1"/>
  <c r="AA148" i="1"/>
  <c r="AD15" i="2" s="1"/>
  <c r="T148" i="1"/>
  <c r="AC15" i="2" s="1"/>
  <c r="M148" i="1"/>
  <c r="F148" i="1"/>
  <c r="AH147" i="1"/>
  <c r="AI147" i="1" s="1"/>
  <c r="AA147" i="1"/>
  <c r="AD14" i="2" s="1"/>
  <c r="T147" i="1"/>
  <c r="AC14" i="2" s="1"/>
  <c r="M147" i="1"/>
  <c r="F147" i="1"/>
  <c r="G147" i="1" s="1"/>
  <c r="AI133" i="1"/>
  <c r="AB133" i="1"/>
  <c r="U133" i="1"/>
  <c r="N133" i="1"/>
  <c r="G133" i="1"/>
  <c r="AI132" i="1"/>
  <c r="AB132" i="1"/>
  <c r="U132" i="1"/>
  <c r="N132" i="1"/>
  <c r="G132" i="1"/>
  <c r="AH129" i="1"/>
  <c r="AA129" i="1"/>
  <c r="T129" i="1"/>
  <c r="M129" i="1"/>
  <c r="F129" i="1"/>
  <c r="AH128" i="1"/>
  <c r="AA128" i="1"/>
  <c r="T128" i="1"/>
  <c r="M128" i="1"/>
  <c r="F128" i="1"/>
  <c r="AH127" i="1"/>
  <c r="AA127" i="1"/>
  <c r="T127" i="1"/>
  <c r="M127" i="1"/>
  <c r="F127" i="1"/>
  <c r="AH126" i="1"/>
  <c r="AA126" i="1"/>
  <c r="T126" i="1"/>
  <c r="M126" i="1"/>
  <c r="F126" i="1"/>
  <c r="AH125" i="1"/>
  <c r="AA125" i="1"/>
  <c r="T125" i="1"/>
  <c r="M125" i="1"/>
  <c r="F125" i="1"/>
  <c r="AH124" i="1"/>
  <c r="AA124" i="1"/>
  <c r="T124" i="1"/>
  <c r="M124" i="1"/>
  <c r="F124" i="1"/>
  <c r="AH123" i="1"/>
  <c r="AA123" i="1"/>
  <c r="T123" i="1"/>
  <c r="M123" i="1"/>
  <c r="F123" i="1"/>
  <c r="AH122" i="1"/>
  <c r="AA122" i="1"/>
  <c r="T122" i="1"/>
  <c r="M122" i="1"/>
  <c r="F122" i="1"/>
  <c r="AH121" i="1"/>
  <c r="AA121" i="1"/>
  <c r="T121" i="1"/>
  <c r="M121" i="1"/>
  <c r="F121" i="1"/>
  <c r="AH120" i="1"/>
  <c r="AI120" i="1" s="1"/>
  <c r="AA120" i="1"/>
  <c r="AB120" i="1" s="1"/>
  <c r="AB121" i="1" s="1"/>
  <c r="AB122" i="1" s="1"/>
  <c r="AB123" i="1" s="1"/>
  <c r="AB124" i="1" s="1"/>
  <c r="AB125" i="1" s="1"/>
  <c r="AB126" i="1" s="1"/>
  <c r="AB127" i="1" s="1"/>
  <c r="AB128" i="1" s="1"/>
  <c r="AB129" i="1" s="1"/>
  <c r="AB130" i="1" s="1"/>
  <c r="AB134" i="1" s="1"/>
  <c r="T120" i="1"/>
  <c r="U120" i="1" s="1"/>
  <c r="M120" i="1"/>
  <c r="F120" i="1"/>
  <c r="G120" i="1" s="1"/>
  <c r="AI106" i="1"/>
  <c r="AB106" i="1"/>
  <c r="U106" i="1"/>
  <c r="N106" i="1"/>
  <c r="G106" i="1"/>
  <c r="AI105" i="1"/>
  <c r="AB105" i="1"/>
  <c r="U105" i="1"/>
  <c r="N105" i="1"/>
  <c r="G105" i="1"/>
  <c r="AH102" i="1"/>
  <c r="AA102" i="1"/>
  <c r="T102" i="1"/>
  <c r="M102" i="1"/>
  <c r="R23" i="2" s="1"/>
  <c r="F102" i="1"/>
  <c r="Q23" i="2" s="1"/>
  <c r="AH101" i="1"/>
  <c r="AA101" i="1"/>
  <c r="T101" i="1"/>
  <c r="M101" i="1"/>
  <c r="R22" i="2" s="1"/>
  <c r="F101" i="1"/>
  <c r="Q22" i="2" s="1"/>
  <c r="AH100" i="1"/>
  <c r="AA100" i="1"/>
  <c r="T100" i="1"/>
  <c r="M100" i="1"/>
  <c r="R21" i="2" s="1"/>
  <c r="F100" i="1"/>
  <c r="Q21" i="2" s="1"/>
  <c r="AH99" i="1"/>
  <c r="AA99" i="1"/>
  <c r="T99" i="1"/>
  <c r="M99" i="1"/>
  <c r="R20" i="2" s="1"/>
  <c r="F99" i="1"/>
  <c r="Q20" i="2" s="1"/>
  <c r="AH98" i="1"/>
  <c r="AA98" i="1"/>
  <c r="T98" i="1"/>
  <c r="M98" i="1"/>
  <c r="R19" i="2" s="1"/>
  <c r="F98" i="1"/>
  <c r="Q19" i="2" s="1"/>
  <c r="AH97" i="1"/>
  <c r="AA97" i="1"/>
  <c r="T97" i="1"/>
  <c r="M97" i="1"/>
  <c r="R18" i="2" s="1"/>
  <c r="F97" i="1"/>
  <c r="Q18" i="2" s="1"/>
  <c r="AH96" i="1"/>
  <c r="AA96" i="1"/>
  <c r="T96" i="1"/>
  <c r="M96" i="1"/>
  <c r="R17" i="2" s="1"/>
  <c r="F96" i="1"/>
  <c r="Q17" i="2" s="1"/>
  <c r="AH95" i="1"/>
  <c r="AA95" i="1"/>
  <c r="T95" i="1"/>
  <c r="M95" i="1"/>
  <c r="R16" i="2" s="1"/>
  <c r="F95" i="1"/>
  <c r="Q16" i="2" s="1"/>
  <c r="AH94" i="1"/>
  <c r="AA94" i="1"/>
  <c r="T94" i="1"/>
  <c r="M94" i="1"/>
  <c r="R15" i="2" s="1"/>
  <c r="F94" i="1"/>
  <c r="Q15" i="2" s="1"/>
  <c r="AH93" i="1"/>
  <c r="AA93" i="1"/>
  <c r="AB93" i="1" s="1"/>
  <c r="T93" i="1"/>
  <c r="M93" i="1"/>
  <c r="F93" i="1"/>
  <c r="Q14" i="2" s="1"/>
  <c r="AI79" i="1"/>
  <c r="AB79" i="1"/>
  <c r="U79" i="1"/>
  <c r="N79" i="1"/>
  <c r="G79" i="1"/>
  <c r="AI78" i="1"/>
  <c r="AB78" i="1"/>
  <c r="U78" i="1"/>
  <c r="N78" i="1"/>
  <c r="G78" i="1"/>
  <c r="AH75" i="1"/>
  <c r="P23" i="2" s="1"/>
  <c r="AA75" i="1"/>
  <c r="O23" i="2" s="1"/>
  <c r="T75" i="1"/>
  <c r="N23" i="2" s="1"/>
  <c r="M75" i="1"/>
  <c r="M23" i="2" s="1"/>
  <c r="F75" i="1"/>
  <c r="L23" i="2" s="1"/>
  <c r="AH74" i="1"/>
  <c r="P22" i="2" s="1"/>
  <c r="AA74" i="1"/>
  <c r="O22" i="2" s="1"/>
  <c r="T74" i="1"/>
  <c r="N22" i="2" s="1"/>
  <c r="M74" i="1"/>
  <c r="M22" i="2" s="1"/>
  <c r="F74" i="1"/>
  <c r="L22" i="2" s="1"/>
  <c r="AH73" i="1"/>
  <c r="P21" i="2" s="1"/>
  <c r="AA73" i="1"/>
  <c r="O21" i="2" s="1"/>
  <c r="T73" i="1"/>
  <c r="N21" i="2" s="1"/>
  <c r="M73" i="1"/>
  <c r="M21" i="2" s="1"/>
  <c r="F73" i="1"/>
  <c r="L21" i="2" s="1"/>
  <c r="AH72" i="1"/>
  <c r="P20" i="2" s="1"/>
  <c r="AA72" i="1"/>
  <c r="O20" i="2" s="1"/>
  <c r="T72" i="1"/>
  <c r="N20" i="2" s="1"/>
  <c r="M72" i="1"/>
  <c r="M20" i="2" s="1"/>
  <c r="F72" i="1"/>
  <c r="L20" i="2" s="1"/>
  <c r="AH71" i="1"/>
  <c r="P19" i="2" s="1"/>
  <c r="AA71" i="1"/>
  <c r="O19" i="2" s="1"/>
  <c r="T71" i="1"/>
  <c r="N19" i="2" s="1"/>
  <c r="M71" i="1"/>
  <c r="M19" i="2" s="1"/>
  <c r="F71" i="1"/>
  <c r="L19" i="2" s="1"/>
  <c r="AH70" i="1"/>
  <c r="P18" i="2" s="1"/>
  <c r="AA70" i="1"/>
  <c r="O18" i="2" s="1"/>
  <c r="T70" i="1"/>
  <c r="N18" i="2" s="1"/>
  <c r="M70" i="1"/>
  <c r="M18" i="2" s="1"/>
  <c r="F70" i="1"/>
  <c r="L18" i="2" s="1"/>
  <c r="AH69" i="1"/>
  <c r="P17" i="2" s="1"/>
  <c r="AA69" i="1"/>
  <c r="O17" i="2" s="1"/>
  <c r="T69" i="1"/>
  <c r="N17" i="2" s="1"/>
  <c r="M69" i="1"/>
  <c r="M17" i="2" s="1"/>
  <c r="F69" i="1"/>
  <c r="L17" i="2" s="1"/>
  <c r="AH68" i="1"/>
  <c r="P16" i="2" s="1"/>
  <c r="AA68" i="1"/>
  <c r="O16" i="2" s="1"/>
  <c r="T68" i="1"/>
  <c r="N16" i="2" s="1"/>
  <c r="M68" i="1"/>
  <c r="M16" i="2" s="1"/>
  <c r="F68" i="1"/>
  <c r="L16" i="2" s="1"/>
  <c r="AH67" i="1"/>
  <c r="P15" i="2" s="1"/>
  <c r="AA67" i="1"/>
  <c r="O15" i="2" s="1"/>
  <c r="T67" i="1"/>
  <c r="N15" i="2" s="1"/>
  <c r="M67" i="1"/>
  <c r="M15" i="2" s="1"/>
  <c r="F67" i="1"/>
  <c r="L15" i="2" s="1"/>
  <c r="AH66" i="1"/>
  <c r="AI66" i="1" s="1"/>
  <c r="AA66" i="1"/>
  <c r="O14" i="2" s="1"/>
  <c r="T66" i="1"/>
  <c r="N14" i="2" s="1"/>
  <c r="M66" i="1"/>
  <c r="N66" i="1" s="1"/>
  <c r="F66" i="1"/>
  <c r="G66" i="1" s="1"/>
  <c r="AI52" i="1"/>
  <c r="AB52" i="1"/>
  <c r="U52" i="1"/>
  <c r="N52" i="1"/>
  <c r="G52" i="1"/>
  <c r="AI51" i="1"/>
  <c r="AB51" i="1"/>
  <c r="U51" i="1"/>
  <c r="N51" i="1"/>
  <c r="G51" i="1"/>
  <c r="AH48" i="1"/>
  <c r="K23" i="2" s="1"/>
  <c r="AA48" i="1"/>
  <c r="J23" i="2" s="1"/>
  <c r="T48" i="1"/>
  <c r="I23" i="2" s="1"/>
  <c r="M48" i="1"/>
  <c r="H23" i="2" s="1"/>
  <c r="F48" i="1"/>
  <c r="G23" i="2" s="1"/>
  <c r="AH47" i="1"/>
  <c r="K22" i="2" s="1"/>
  <c r="AA47" i="1"/>
  <c r="J22" i="2" s="1"/>
  <c r="T47" i="1"/>
  <c r="I22" i="2" s="1"/>
  <c r="M47" i="1"/>
  <c r="H22" i="2" s="1"/>
  <c r="F47" i="1"/>
  <c r="G22" i="2" s="1"/>
  <c r="AH46" i="1"/>
  <c r="K21" i="2" s="1"/>
  <c r="AA46" i="1"/>
  <c r="J21" i="2" s="1"/>
  <c r="T46" i="1"/>
  <c r="I21" i="2" s="1"/>
  <c r="M46" i="1"/>
  <c r="H21" i="2" s="1"/>
  <c r="F46" i="1"/>
  <c r="G21" i="2" s="1"/>
  <c r="AH45" i="1"/>
  <c r="K20" i="2" s="1"/>
  <c r="AA45" i="1"/>
  <c r="J20" i="2" s="1"/>
  <c r="T45" i="1"/>
  <c r="I20" i="2" s="1"/>
  <c r="M45" i="1"/>
  <c r="H20" i="2" s="1"/>
  <c r="F45" i="1"/>
  <c r="G20" i="2" s="1"/>
  <c r="AH44" i="1"/>
  <c r="K19" i="2" s="1"/>
  <c r="AA44" i="1"/>
  <c r="J19" i="2" s="1"/>
  <c r="T44" i="1"/>
  <c r="I19" i="2" s="1"/>
  <c r="M44" i="1"/>
  <c r="H19" i="2" s="1"/>
  <c r="F44" i="1"/>
  <c r="G19" i="2" s="1"/>
  <c r="AH43" i="1"/>
  <c r="K18" i="2" s="1"/>
  <c r="AA43" i="1"/>
  <c r="J18" i="2" s="1"/>
  <c r="T43" i="1"/>
  <c r="I18" i="2" s="1"/>
  <c r="M43" i="1"/>
  <c r="H18" i="2" s="1"/>
  <c r="F43" i="1"/>
  <c r="G18" i="2" s="1"/>
  <c r="AH42" i="1"/>
  <c r="K17" i="2" s="1"/>
  <c r="AA42" i="1"/>
  <c r="J17" i="2" s="1"/>
  <c r="T42" i="1"/>
  <c r="I17" i="2" s="1"/>
  <c r="M42" i="1"/>
  <c r="H17" i="2" s="1"/>
  <c r="F42" i="1"/>
  <c r="G17" i="2" s="1"/>
  <c r="AH41" i="1"/>
  <c r="K16" i="2" s="1"/>
  <c r="AA41" i="1"/>
  <c r="J16" i="2" s="1"/>
  <c r="T41" i="1"/>
  <c r="I16" i="2" s="1"/>
  <c r="M41" i="1"/>
  <c r="H16" i="2" s="1"/>
  <c r="F41" i="1"/>
  <c r="G16" i="2" s="1"/>
  <c r="AH40" i="1"/>
  <c r="K15" i="2" s="1"/>
  <c r="AA40" i="1"/>
  <c r="J15" i="2" s="1"/>
  <c r="T40" i="1"/>
  <c r="I15" i="2" s="1"/>
  <c r="M40" i="1"/>
  <c r="H15" i="2" s="1"/>
  <c r="F40" i="1"/>
  <c r="G15" i="2" s="1"/>
  <c r="AH39" i="1"/>
  <c r="AA39" i="1"/>
  <c r="AB39" i="1" s="1"/>
  <c r="T39" i="1"/>
  <c r="I14" i="2" s="1"/>
  <c r="M39" i="1"/>
  <c r="H14" i="2" s="1"/>
  <c r="F39" i="1"/>
  <c r="AI25" i="1"/>
  <c r="AB25" i="1"/>
  <c r="U25" i="1"/>
  <c r="N25" i="1"/>
  <c r="G25" i="1"/>
  <c r="AI24" i="1"/>
  <c r="AB24" i="1"/>
  <c r="U24" i="1"/>
  <c r="N24" i="1"/>
  <c r="G24" i="1"/>
  <c r="AH21" i="1"/>
  <c r="F23" i="2" s="1"/>
  <c r="AA21" i="1"/>
  <c r="E23" i="2" s="1"/>
  <c r="T21" i="1"/>
  <c r="D23" i="2" s="1"/>
  <c r="M21" i="1"/>
  <c r="C23" i="2" s="1"/>
  <c r="B23" i="2"/>
  <c r="AH20" i="1"/>
  <c r="F22" i="2" s="1"/>
  <c r="AA20" i="1"/>
  <c r="E22" i="2" s="1"/>
  <c r="T20" i="1"/>
  <c r="D22" i="2" s="1"/>
  <c r="M20" i="1"/>
  <c r="C22" i="2" s="1"/>
  <c r="F20" i="1"/>
  <c r="B22" i="2" s="1"/>
  <c r="AH19" i="1"/>
  <c r="F21" i="2" s="1"/>
  <c r="AA19" i="1"/>
  <c r="E21" i="2" s="1"/>
  <c r="T19" i="1"/>
  <c r="D21" i="2" s="1"/>
  <c r="M19" i="1"/>
  <c r="C21" i="2" s="1"/>
  <c r="F19" i="1"/>
  <c r="B21" i="2" s="1"/>
  <c r="AH18" i="1"/>
  <c r="F20" i="2" s="1"/>
  <c r="AA18" i="1"/>
  <c r="E20" i="2" s="1"/>
  <c r="T18" i="1"/>
  <c r="D20" i="2" s="1"/>
  <c r="M18" i="1"/>
  <c r="C20" i="2" s="1"/>
  <c r="F18" i="1"/>
  <c r="B20" i="2" s="1"/>
  <c r="AH17" i="1"/>
  <c r="F19" i="2" s="1"/>
  <c r="AA17" i="1"/>
  <c r="E19" i="2" s="1"/>
  <c r="T17" i="1"/>
  <c r="D19" i="2" s="1"/>
  <c r="M17" i="1"/>
  <c r="C19" i="2" s="1"/>
  <c r="F17" i="1"/>
  <c r="B19" i="2" s="1"/>
  <c r="AH16" i="1"/>
  <c r="F18" i="2" s="1"/>
  <c r="AA16" i="1"/>
  <c r="E18" i="2" s="1"/>
  <c r="T16" i="1"/>
  <c r="D18" i="2" s="1"/>
  <c r="M16" i="1"/>
  <c r="C18" i="2" s="1"/>
  <c r="F16" i="1"/>
  <c r="B18" i="2" s="1"/>
  <c r="AH15" i="1"/>
  <c r="F17" i="2" s="1"/>
  <c r="AA15" i="1"/>
  <c r="E17" i="2" s="1"/>
  <c r="T15" i="1"/>
  <c r="D17" i="2" s="1"/>
  <c r="M15" i="1"/>
  <c r="C17" i="2" s="1"/>
  <c r="F15" i="1"/>
  <c r="B17" i="2" s="1"/>
  <c r="AH14" i="1"/>
  <c r="F16" i="2" s="1"/>
  <c r="AA14" i="1"/>
  <c r="E16" i="2" s="1"/>
  <c r="T14" i="1"/>
  <c r="D16" i="2" s="1"/>
  <c r="M14" i="1"/>
  <c r="C16" i="2" s="1"/>
  <c r="B16" i="2"/>
  <c r="AH13" i="1"/>
  <c r="F15" i="2" s="1"/>
  <c r="AA13" i="1"/>
  <c r="E15" i="2" s="1"/>
  <c r="T13" i="1"/>
  <c r="D15" i="2" s="1"/>
  <c r="M13" i="1"/>
  <c r="C15" i="2" s="1"/>
  <c r="B15" i="2"/>
  <c r="AH12" i="1"/>
  <c r="AI12" i="1" s="1"/>
  <c r="AA12" i="1"/>
  <c r="E14" i="2" s="1"/>
  <c r="T12" i="1"/>
  <c r="U12" i="1" s="1"/>
  <c r="M12" i="1"/>
  <c r="F12" i="1"/>
  <c r="G12" i="1" s="1"/>
  <c r="AI121" i="1" l="1"/>
  <c r="AI122" i="1" s="1"/>
  <c r="AI123" i="1" s="1"/>
  <c r="AI124" i="1" s="1"/>
  <c r="AI125" i="1" s="1"/>
  <c r="AI126" i="1" s="1"/>
  <c r="AI127" i="1" s="1"/>
  <c r="AI128" i="1" s="1"/>
  <c r="AI129" i="1" s="1"/>
  <c r="AI130" i="1" s="1"/>
  <c r="AI134" i="1" s="1"/>
  <c r="G148" i="1"/>
  <c r="G149" i="1" s="1"/>
  <c r="G150" i="1" s="1"/>
  <c r="G151" i="1" s="1"/>
  <c r="G152" i="1" s="1"/>
  <c r="G153" i="1" s="1"/>
  <c r="G154" i="1" s="1"/>
  <c r="G155" i="1" s="1"/>
  <c r="G156" i="1" s="1"/>
  <c r="G157" i="1" s="1"/>
  <c r="G161" i="1" s="1"/>
  <c r="AB94" i="1"/>
  <c r="AB95" i="1" s="1"/>
  <c r="AB96" i="1" s="1"/>
  <c r="AB97" i="1" s="1"/>
  <c r="AB98" i="1" s="1"/>
  <c r="AB99" i="1" s="1"/>
  <c r="AB100" i="1" s="1"/>
  <c r="AB101" i="1" s="1"/>
  <c r="AB102" i="1" s="1"/>
  <c r="AB103" i="1" s="1"/>
  <c r="AB107" i="1" s="1"/>
  <c r="G182" i="1"/>
  <c r="G183" i="1" s="1"/>
  <c r="G184" i="1" s="1"/>
  <c r="G188" i="1" s="1"/>
  <c r="U121" i="1"/>
  <c r="N175" i="1"/>
  <c r="N176" i="1" s="1"/>
  <c r="N177" i="1" s="1"/>
  <c r="N178" i="1" s="1"/>
  <c r="N179" i="1" s="1"/>
  <c r="N180" i="1" s="1"/>
  <c r="N181" i="1" s="1"/>
  <c r="N182" i="1" s="1"/>
  <c r="N183" i="1" s="1"/>
  <c r="N184" i="1" s="1"/>
  <c r="N188" i="1" s="1"/>
  <c r="N108" i="1"/>
  <c r="R14" i="2"/>
  <c r="R24" i="2" s="1"/>
  <c r="Q24" i="2"/>
  <c r="AI108" i="1"/>
  <c r="U122" i="1"/>
  <c r="U123" i="1" s="1"/>
  <c r="U124" i="1" s="1"/>
  <c r="U125" i="1" s="1"/>
  <c r="U126" i="1" s="1"/>
  <c r="U127" i="1" s="1"/>
  <c r="U128" i="1" s="1"/>
  <c r="U129" i="1" s="1"/>
  <c r="U130" i="1" s="1"/>
  <c r="U134" i="1" s="1"/>
  <c r="G135" i="1"/>
  <c r="U108" i="1"/>
  <c r="N135" i="1"/>
  <c r="AI148" i="1"/>
  <c r="AI149" i="1" s="1"/>
  <c r="AI150" i="1" s="1"/>
  <c r="AI151" i="1" s="1"/>
  <c r="AI152" i="1" s="1"/>
  <c r="AI153" i="1" s="1"/>
  <c r="AI154" i="1" s="1"/>
  <c r="AI155" i="1" s="1"/>
  <c r="AI156" i="1" s="1"/>
  <c r="AI157" i="1" s="1"/>
  <c r="AI161" i="1" s="1"/>
  <c r="N93" i="1"/>
  <c r="N94" i="1" s="1"/>
  <c r="N95" i="1" s="1"/>
  <c r="N96" i="1" s="1"/>
  <c r="N97" i="1" s="1"/>
  <c r="N98" i="1" s="1"/>
  <c r="N99" i="1" s="1"/>
  <c r="N100" i="1" s="1"/>
  <c r="N101" i="1" s="1"/>
  <c r="N102" i="1" s="1"/>
  <c r="N103" i="1" s="1"/>
  <c r="N107" i="1" s="1"/>
  <c r="AB108" i="1"/>
  <c r="G121" i="1"/>
  <c r="G122" i="1" s="1"/>
  <c r="G123" i="1" s="1"/>
  <c r="G124" i="1" s="1"/>
  <c r="G125" i="1" s="1"/>
  <c r="G126" i="1" s="1"/>
  <c r="G127" i="1" s="1"/>
  <c r="G128" i="1" s="1"/>
  <c r="G129" i="1" s="1"/>
  <c r="G130" i="1" s="1"/>
  <c r="G134" i="1" s="1"/>
  <c r="U135" i="1"/>
  <c r="AB181" i="1"/>
  <c r="AB182" i="1" s="1"/>
  <c r="AB183" i="1" s="1"/>
  <c r="AB184" i="1" s="1"/>
  <c r="AB188" i="1" s="1"/>
  <c r="AI175" i="1"/>
  <c r="AI176" i="1" s="1"/>
  <c r="AI177" i="1" s="1"/>
  <c r="AI178" i="1" s="1"/>
  <c r="AI179" i="1" s="1"/>
  <c r="AI180" i="1" s="1"/>
  <c r="AI181" i="1" s="1"/>
  <c r="AI182" i="1" s="1"/>
  <c r="AI183" i="1" s="1"/>
  <c r="AI184" i="1" s="1"/>
  <c r="AI188" i="1" s="1"/>
  <c r="AB189" i="1"/>
  <c r="G108" i="1"/>
  <c r="AB135" i="1"/>
  <c r="U175" i="1"/>
  <c r="U176" i="1" s="1"/>
  <c r="U177" i="1" s="1"/>
  <c r="U178" i="1" s="1"/>
  <c r="U179" i="1" s="1"/>
  <c r="U180" i="1" s="1"/>
  <c r="U181" i="1" s="1"/>
  <c r="U182" i="1" s="1"/>
  <c r="U183" i="1" s="1"/>
  <c r="U184" i="1" s="1"/>
  <c r="U188" i="1" s="1"/>
  <c r="AC24" i="2"/>
  <c r="AI67" i="1"/>
  <c r="AI68" i="1" s="1"/>
  <c r="AI69" i="1" s="1"/>
  <c r="AI70" i="1" s="1"/>
  <c r="AI71" i="1" s="1"/>
  <c r="AI72" i="1" s="1"/>
  <c r="AI73" i="1" s="1"/>
  <c r="AI74" i="1" s="1"/>
  <c r="AI75" i="1" s="1"/>
  <c r="AI76" i="1" s="1"/>
  <c r="AI80" i="1" s="1"/>
  <c r="AI81" i="1"/>
  <c r="P14" i="2"/>
  <c r="P24" i="2" s="1"/>
  <c r="O24" i="2"/>
  <c r="N24" i="2"/>
  <c r="N67" i="1"/>
  <c r="N68" i="1" s="1"/>
  <c r="N69" i="1" s="1"/>
  <c r="N70" i="1" s="1"/>
  <c r="N71" i="1" s="1"/>
  <c r="N72" i="1" s="1"/>
  <c r="N73" i="1" s="1"/>
  <c r="N74" i="1" s="1"/>
  <c r="N75" i="1" s="1"/>
  <c r="N76" i="1" s="1"/>
  <c r="N80" i="1" s="1"/>
  <c r="M14" i="2"/>
  <c r="M24" i="2" s="1"/>
  <c r="G67" i="1"/>
  <c r="G68" i="1" s="1"/>
  <c r="G69" i="1" s="1"/>
  <c r="G70" i="1" s="1"/>
  <c r="G71" i="1" s="1"/>
  <c r="G72" i="1" s="1"/>
  <c r="G73" i="1" s="1"/>
  <c r="G74" i="1" s="1"/>
  <c r="G75" i="1" s="1"/>
  <c r="G76" i="1" s="1"/>
  <c r="G80" i="1" s="1"/>
  <c r="L14" i="2"/>
  <c r="L24" i="2" s="1"/>
  <c r="AI54" i="1"/>
  <c r="AI39" i="1"/>
  <c r="AI40" i="1" s="1"/>
  <c r="AI41" i="1" s="1"/>
  <c r="AI42" i="1" s="1"/>
  <c r="AI43" i="1" s="1"/>
  <c r="AI44" i="1" s="1"/>
  <c r="AI45" i="1" s="1"/>
  <c r="AI46" i="1" s="1"/>
  <c r="AI47" i="1" s="1"/>
  <c r="AI48" i="1" s="1"/>
  <c r="AI49" i="1" s="1"/>
  <c r="AI53" i="1" s="1"/>
  <c r="K14" i="2"/>
  <c r="K24" i="2" s="1"/>
  <c r="AB40" i="1"/>
  <c r="AB41" i="1" s="1"/>
  <c r="AB42" i="1" s="1"/>
  <c r="AB43" i="1" s="1"/>
  <c r="AB44" i="1" s="1"/>
  <c r="AB45" i="1" s="1"/>
  <c r="AB46" i="1" s="1"/>
  <c r="AB47" i="1" s="1"/>
  <c r="AB48" i="1" s="1"/>
  <c r="AB49" i="1" s="1"/>
  <c r="AB53" i="1" s="1"/>
  <c r="J14" i="2"/>
  <c r="J24" i="2" s="1"/>
  <c r="N39" i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3" i="1" s="1"/>
  <c r="N54" i="1"/>
  <c r="G54" i="1"/>
  <c r="G14" i="2"/>
  <c r="G24" i="2" s="1"/>
  <c r="AI13" i="1"/>
  <c r="AI14" i="1" s="1"/>
  <c r="AI15" i="1" s="1"/>
  <c r="AI16" i="1" s="1"/>
  <c r="AI17" i="1" s="1"/>
  <c r="AI18" i="1" s="1"/>
  <c r="AI19" i="1" s="1"/>
  <c r="AI20" i="1" s="1"/>
  <c r="AI21" i="1" s="1"/>
  <c r="AI22" i="1" s="1"/>
  <c r="AI26" i="1" s="1"/>
  <c r="F14" i="2"/>
  <c r="I24" i="2"/>
  <c r="U13" i="1"/>
  <c r="U14" i="1" s="1"/>
  <c r="U15" i="1" s="1"/>
  <c r="U16" i="1" s="1"/>
  <c r="U17" i="1" s="1"/>
  <c r="U18" i="1" s="1"/>
  <c r="U19" i="1" s="1"/>
  <c r="U20" i="1" s="1"/>
  <c r="U21" i="1" s="1"/>
  <c r="U22" i="1" s="1"/>
  <c r="U26" i="1" s="1"/>
  <c r="D14" i="2"/>
  <c r="D24" i="2" s="1"/>
  <c r="AL3" i="2"/>
  <c r="AL7" i="2"/>
  <c r="AL11" i="2"/>
  <c r="G13" i="1"/>
  <c r="G14" i="1" s="1"/>
  <c r="G15" i="1" s="1"/>
  <c r="G16" i="1" s="1"/>
  <c r="G17" i="1" s="1"/>
  <c r="G18" i="1" s="1"/>
  <c r="G19" i="1" s="1"/>
  <c r="G20" i="1" s="1"/>
  <c r="G21" i="1" s="1"/>
  <c r="G22" i="1" s="1"/>
  <c r="G26" i="1" s="1"/>
  <c r="B14" i="2"/>
  <c r="B24" i="2" s="1"/>
  <c r="AB54" i="1"/>
  <c r="U39" i="1"/>
  <c r="U40" i="1" s="1"/>
  <c r="U41" i="1" s="1"/>
  <c r="U42" i="1" s="1"/>
  <c r="U43" i="1" s="1"/>
  <c r="U44" i="1" s="1"/>
  <c r="U45" i="1" s="1"/>
  <c r="U46" i="1" s="1"/>
  <c r="U47" i="1" s="1"/>
  <c r="U48" i="1" s="1"/>
  <c r="U49" i="1" s="1"/>
  <c r="U53" i="1" s="1"/>
  <c r="H24" i="2"/>
  <c r="G39" i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3" i="1" s="1"/>
  <c r="U147" i="1"/>
  <c r="U148" i="1" s="1"/>
  <c r="U149" i="1" s="1"/>
  <c r="U150" i="1" s="1"/>
  <c r="U151" i="1" s="1"/>
  <c r="U152" i="1" s="1"/>
  <c r="U153" i="1" s="1"/>
  <c r="U154" i="1" s="1"/>
  <c r="U155" i="1" s="1"/>
  <c r="U156" i="1" s="1"/>
  <c r="U157" i="1" s="1"/>
  <c r="U161" i="1" s="1"/>
  <c r="G162" i="1"/>
  <c r="AL2" i="2"/>
  <c r="AL6" i="2"/>
  <c r="AL9" i="2"/>
  <c r="AL12" i="2"/>
  <c r="AM2" i="2"/>
  <c r="AK11" i="2" s="1"/>
  <c r="U81" i="1"/>
  <c r="U66" i="1"/>
  <c r="U67" i="1" s="1"/>
  <c r="U68" i="1" s="1"/>
  <c r="U69" i="1" s="1"/>
  <c r="U70" i="1" s="1"/>
  <c r="U71" i="1" s="1"/>
  <c r="U72" i="1" s="1"/>
  <c r="U73" i="1" s="1"/>
  <c r="U74" i="1" s="1"/>
  <c r="U75" i="1" s="1"/>
  <c r="U76" i="1" s="1"/>
  <c r="U80" i="1" s="1"/>
  <c r="N81" i="1"/>
  <c r="AI27" i="1"/>
  <c r="AD24" i="2"/>
  <c r="AI162" i="1"/>
  <c r="AM3" i="2"/>
  <c r="C14" i="2"/>
  <c r="C24" i="2" s="1"/>
  <c r="N27" i="1"/>
  <c r="G27" i="1"/>
  <c r="G81" i="1"/>
  <c r="N120" i="1"/>
  <c r="N121" i="1" s="1"/>
  <c r="N122" i="1" s="1"/>
  <c r="N123" i="1" s="1"/>
  <c r="N124" i="1" s="1"/>
  <c r="N125" i="1" s="1"/>
  <c r="N126" i="1" s="1"/>
  <c r="N127" i="1" s="1"/>
  <c r="N128" i="1" s="1"/>
  <c r="N129" i="1" s="1"/>
  <c r="N130" i="1" s="1"/>
  <c r="N134" i="1" s="1"/>
  <c r="G189" i="1"/>
  <c r="AI189" i="1"/>
  <c r="AA24" i="2"/>
  <c r="N12" i="1"/>
  <c r="N13" i="1" s="1"/>
  <c r="N14" i="1" s="1"/>
  <c r="N15" i="1" s="1"/>
  <c r="N16" i="1" s="1"/>
  <c r="N17" i="1" s="1"/>
  <c r="N18" i="1" s="1"/>
  <c r="N19" i="1" s="1"/>
  <c r="N20" i="1" s="1"/>
  <c r="N21" i="1" s="1"/>
  <c r="N22" i="1" s="1"/>
  <c r="N26" i="1" s="1"/>
  <c r="AB12" i="1"/>
  <c r="AB13" i="1" s="1"/>
  <c r="AB14" i="1" s="1"/>
  <c r="AB15" i="1" s="1"/>
  <c r="AB16" i="1" s="1"/>
  <c r="AB17" i="1" s="1"/>
  <c r="AB18" i="1" s="1"/>
  <c r="AB19" i="1" s="1"/>
  <c r="AB20" i="1" s="1"/>
  <c r="AB21" i="1" s="1"/>
  <c r="AB22" i="1" s="1"/>
  <c r="AB26" i="1" s="1"/>
  <c r="U27" i="1"/>
  <c r="AB81" i="1"/>
  <c r="AB66" i="1"/>
  <c r="AB67" i="1" s="1"/>
  <c r="AB68" i="1" s="1"/>
  <c r="AB69" i="1" s="1"/>
  <c r="AB70" i="1" s="1"/>
  <c r="AB71" i="1" s="1"/>
  <c r="AB72" i="1" s="1"/>
  <c r="AB73" i="1" s="1"/>
  <c r="AB74" i="1" s="1"/>
  <c r="AB75" i="1" s="1"/>
  <c r="AB76" i="1" s="1"/>
  <c r="AB80" i="1" s="1"/>
  <c r="G93" i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7" i="1" s="1"/>
  <c r="U93" i="1"/>
  <c r="U94" i="1" s="1"/>
  <c r="U95" i="1" s="1"/>
  <c r="U96" i="1" s="1"/>
  <c r="U97" i="1" s="1"/>
  <c r="U98" i="1" s="1"/>
  <c r="U99" i="1" s="1"/>
  <c r="U100" i="1" s="1"/>
  <c r="U101" i="1" s="1"/>
  <c r="U102" i="1" s="1"/>
  <c r="U103" i="1" s="1"/>
  <c r="U107" i="1" s="1"/>
  <c r="AI93" i="1"/>
  <c r="AI94" i="1" s="1"/>
  <c r="AI95" i="1" s="1"/>
  <c r="AI96" i="1" s="1"/>
  <c r="AI97" i="1" s="1"/>
  <c r="AI98" i="1" s="1"/>
  <c r="AI99" i="1" s="1"/>
  <c r="AI100" i="1" s="1"/>
  <c r="AI101" i="1" s="1"/>
  <c r="AI102" i="1" s="1"/>
  <c r="AI103" i="1" s="1"/>
  <c r="AI107" i="1" s="1"/>
  <c r="N162" i="1"/>
  <c r="U189" i="1"/>
  <c r="AL4" i="2"/>
  <c r="AL8" i="2"/>
  <c r="AB14" i="2"/>
  <c r="AB24" i="2" s="1"/>
  <c r="L2" i="3"/>
  <c r="AB27" i="1"/>
  <c r="U54" i="1"/>
  <c r="AI135" i="1"/>
  <c r="N147" i="1"/>
  <c r="N148" i="1" s="1"/>
  <c r="N149" i="1" s="1"/>
  <c r="N150" i="1" s="1"/>
  <c r="N151" i="1" s="1"/>
  <c r="N152" i="1" s="1"/>
  <c r="N153" i="1" s="1"/>
  <c r="N154" i="1" s="1"/>
  <c r="N155" i="1" s="1"/>
  <c r="N156" i="1" s="1"/>
  <c r="N157" i="1" s="1"/>
  <c r="N161" i="1" s="1"/>
  <c r="AB147" i="1"/>
  <c r="AB148" i="1" s="1"/>
  <c r="AB149" i="1" s="1"/>
  <c r="AB150" i="1" s="1"/>
  <c r="AB151" i="1" s="1"/>
  <c r="AB152" i="1" s="1"/>
  <c r="AB153" i="1" s="1"/>
  <c r="AB154" i="1" s="1"/>
  <c r="AB155" i="1" s="1"/>
  <c r="AB156" i="1" s="1"/>
  <c r="AB157" i="1" s="1"/>
  <c r="AB161" i="1" s="1"/>
  <c r="AB162" i="1"/>
  <c r="N189" i="1"/>
  <c r="AL1" i="2"/>
  <c r="AL5" i="2"/>
  <c r="AE24" i="2"/>
  <c r="U162" i="1"/>
  <c r="AL10" i="2"/>
  <c r="AN3" i="2" l="1"/>
  <c r="AK3" i="2"/>
  <c r="AN1" i="2"/>
  <c r="AK9" i="2"/>
  <c r="AN10" i="2"/>
  <c r="AK10" i="2"/>
  <c r="AK4" i="2"/>
  <c r="AK8" i="2"/>
  <c r="AK6" i="2"/>
  <c r="AK12" i="2"/>
  <c r="AN4" i="2"/>
  <c r="AK7" i="2"/>
  <c r="AK1" i="2"/>
  <c r="AK2" i="2"/>
  <c r="AK5" i="2"/>
  <c r="AN9" i="2"/>
  <c r="AN6" i="2"/>
  <c r="AN11" i="2"/>
  <c r="AN5" i="2"/>
  <c r="AN8" i="2"/>
  <c r="AN2" i="2"/>
  <c r="AN7" i="2"/>
  <c r="P9" i="3"/>
  <c r="P7" i="3"/>
  <c r="P5" i="3"/>
  <c r="P3" i="3"/>
  <c r="P8" i="3"/>
  <c r="L6" i="3"/>
  <c r="AK24" i="2"/>
  <c r="L3" i="3" s="1"/>
  <c r="L10" i="3" s="1"/>
  <c r="P10" i="3"/>
  <c r="P6" i="3"/>
  <c r="P4" i="3"/>
  <c r="AN12" i="2"/>
  <c r="L8" i="3" l="1"/>
  <c r="L7" i="3"/>
  <c r="L9" i="3"/>
  <c r="L11" i="3"/>
  <c r="J25" i="2"/>
  <c r="R25" i="2"/>
  <c r="Z25" i="2"/>
  <c r="AH25" i="2"/>
  <c r="I25" i="2"/>
  <c r="Q25" i="2"/>
  <c r="Y25" i="2"/>
  <c r="AG25" i="2"/>
  <c r="H25" i="2"/>
  <c r="P25" i="2"/>
  <c r="X25" i="2"/>
  <c r="AF25" i="2"/>
  <c r="G25" i="2"/>
  <c r="O25" i="2"/>
  <c r="W25" i="2"/>
  <c r="AE25" i="2"/>
  <c r="F25" i="2"/>
  <c r="N25" i="2"/>
  <c r="V25" i="2"/>
  <c r="AD25" i="2"/>
  <c r="E25" i="2"/>
  <c r="M25" i="2"/>
  <c r="U25" i="2"/>
  <c r="AC25" i="2"/>
  <c r="B25" i="2"/>
  <c r="D25" i="2"/>
  <c r="L25" i="2"/>
  <c r="T25" i="2"/>
  <c r="AB25" i="2"/>
  <c r="AJ25" i="2"/>
  <c r="C25" i="2"/>
  <c r="K25" i="2"/>
  <c r="S25" i="2"/>
  <c r="AA25" i="2"/>
  <c r="AI25" i="2"/>
  <c r="AN13" i="2"/>
  <c r="L4" i="3"/>
  <c r="L5" i="3"/>
  <c r="P11" i="3"/>
</calcChain>
</file>

<file path=xl/sharedStrings.xml><?xml version="1.0" encoding="utf-8"?>
<sst xmlns="http://schemas.openxmlformats.org/spreadsheetml/2006/main" count="468" uniqueCount="24">
  <si>
    <t>Datum:</t>
  </si>
  <si>
    <t>Naam:</t>
  </si>
  <si>
    <t>Discipline:</t>
  </si>
  <si>
    <t>Plaats:</t>
  </si>
  <si>
    <t>Locatie:</t>
  </si>
  <si>
    <t>Afstand:</t>
  </si>
  <si>
    <t>Blazoen:</t>
  </si>
  <si>
    <t>Tegenstander:</t>
  </si>
  <si>
    <t>Totaal:</t>
  </si>
  <si>
    <t>Aantal 10:</t>
  </si>
  <si>
    <t>Aantal X:</t>
  </si>
  <si>
    <t>Pijl-gemiddelde:</t>
  </si>
  <si>
    <t>Set-gemiddelde:</t>
  </si>
  <si>
    <t>X</t>
  </si>
  <si>
    <t>Tot</t>
  </si>
  <si>
    <t>Aantal verschietingen:</t>
  </si>
  <si>
    <t>Gemiddelde:</t>
  </si>
  <si>
    <t>Beste Score:</t>
  </si>
  <si>
    <t>Beste Set:</t>
  </si>
  <si>
    <t>Aantal keer:</t>
  </si>
  <si>
    <t>Aantal sets onder gem:</t>
  </si>
  <si>
    <t>Aantal sets gem</t>
  </si>
  <si>
    <t>Aantal sets boven gem:</t>
  </si>
  <si>
    <t>GEM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</si>
</sst>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2"/>
      <color indexed="8"/>
      <name val="Verdana"/>
    </font>
    <font>
      <sz val="10"/>
      <color indexed="8"/>
      <name val="Arial"/>
    </font>
    <font>
      <sz val="10"/>
      <color indexed="8"/>
      <name val="Helvetica"/>
    </font>
    <font>
      <b/>
      <sz val="10"/>
      <color indexed="8"/>
      <name val="Helvetica"/>
    </font>
    <font>
      <sz val="10"/>
      <color indexed="11"/>
      <name val="Helvetica"/>
    </font>
    <font>
      <sz val="10"/>
      <color indexed="8"/>
      <name val="Bitstream Vera Sans"/>
    </font>
    <font>
      <sz val="11"/>
      <color indexed="8"/>
      <name val="Helvetica"/>
    </font>
    <font>
      <sz val="11"/>
      <color indexed="14"/>
      <name val="Helvetica"/>
    </font>
    <font>
      <sz val="10"/>
      <color indexed="8"/>
      <name val="Verdana"/>
    </font>
    <font>
      <sz val="10"/>
      <color indexed="8"/>
      <name val="Verdana Bold"/>
    </font>
    <font>
      <b/>
      <sz val="10"/>
      <color indexed="8"/>
      <name val="Bitstream Vera Sans"/>
    </font>
    <font>
      <b/>
      <sz val="11"/>
      <color indexed="8"/>
      <name val="Helvetica"/>
    </font>
  </fonts>
  <fills count="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</fills>
  <borders count="2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99">
    <xf numFmtId="0" fontId="0" fillId="0" borderId="0" xfId="0" applyFont="1" applyAlignment="1">
      <alignment vertical="top" wrapText="1"/>
    </xf>
    <xf numFmtId="0" fontId="1" fillId="0" borderId="0" xfId="0" applyNumberFormat="1" applyFont="1" applyAlignment="1"/>
    <xf numFmtId="0" fontId="1" fillId="0" borderId="1" xfId="0" applyFont="1" applyBorder="1" applyAlignment="1">
      <alignment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" fontId="2" fillId="3" borderId="8" xfId="0" applyNumberFormat="1" applyFont="1" applyFill="1" applyBorder="1" applyAlignment="1">
      <alignment vertical="center"/>
    </xf>
    <xf numFmtId="1" fontId="2" fillId="3" borderId="9" xfId="0" applyNumberFormat="1" applyFont="1" applyFill="1" applyBorder="1" applyAlignment="1">
      <alignment vertical="center"/>
    </xf>
    <xf numFmtId="1" fontId="2" fillId="3" borderId="10" xfId="0" applyNumberFormat="1" applyFont="1" applyFill="1" applyBorder="1" applyAlignment="1">
      <alignment vertical="center"/>
    </xf>
    <xf numFmtId="1" fontId="2" fillId="3" borderId="11" xfId="0" applyNumberFormat="1" applyFont="1" applyFill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1" fontId="4" fillId="3" borderId="11" xfId="0" applyNumberFormat="1" applyFont="1" applyFill="1" applyBorder="1" applyAlignment="1">
      <alignment horizontal="center" vertical="center"/>
    </xf>
    <xf numFmtId="1" fontId="2" fillId="4" borderId="11" xfId="0" applyNumberFormat="1" applyFont="1" applyFill="1" applyBorder="1" applyAlignment="1">
      <alignment horizontal="center" vertical="center"/>
    </xf>
    <xf numFmtId="1" fontId="3" fillId="4" borderId="11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1" fontId="2" fillId="5" borderId="15" xfId="0" applyNumberFormat="1" applyFont="1" applyFill="1" applyBorder="1" applyAlignment="1">
      <alignment horizontal="center" vertical="center"/>
    </xf>
    <xf numFmtId="1" fontId="5" fillId="0" borderId="7" xfId="0" applyNumberFormat="1" applyFont="1" applyBorder="1" applyAlignment="1">
      <alignment vertical="center"/>
    </xf>
    <xf numFmtId="1" fontId="2" fillId="3" borderId="19" xfId="0" applyNumberFormat="1" applyFont="1" applyFill="1" applyBorder="1" applyAlignment="1">
      <alignment horizontal="center" vertical="center"/>
    </xf>
    <xf numFmtId="164" fontId="2" fillId="5" borderId="19" xfId="0" applyNumberFormat="1" applyFont="1" applyFill="1" applyBorder="1" applyAlignment="1">
      <alignment horizontal="center" vertical="center"/>
    </xf>
    <xf numFmtId="1" fontId="2" fillId="3" borderId="23" xfId="0" applyNumberFormat="1" applyFont="1" applyFill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vertical="center"/>
    </xf>
    <xf numFmtId="0" fontId="1" fillId="0" borderId="0" xfId="0" applyNumberFormat="1" applyFont="1" applyAlignment="1"/>
    <xf numFmtId="1" fontId="6" fillId="0" borderId="1" xfId="0" applyNumberFormat="1" applyFont="1" applyBorder="1" applyAlignment="1">
      <alignment horizontal="right"/>
    </xf>
    <xf numFmtId="0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0" fontId="1" fillId="0" borderId="1" xfId="0" applyFont="1" applyBorder="1" applyAlignment="1"/>
    <xf numFmtId="9" fontId="6" fillId="0" borderId="1" xfId="0" applyNumberFormat="1" applyFont="1" applyBorder="1" applyAlignment="1">
      <alignment horizontal="right"/>
    </xf>
    <xf numFmtId="10" fontId="6" fillId="0" borderId="1" xfId="0" applyNumberFormat="1" applyFont="1" applyBorder="1" applyAlignment="1">
      <alignment horizontal="right"/>
    </xf>
    <xf numFmtId="1" fontId="7" fillId="0" borderId="1" xfId="0" applyNumberFormat="1" applyFont="1" applyBorder="1" applyAlignment="1">
      <alignment horizontal="right"/>
    </xf>
    <xf numFmtId="1" fontId="8" fillId="0" borderId="1" xfId="0" applyNumberFormat="1" applyFont="1" applyBorder="1" applyAlignment="1">
      <alignment vertical="center"/>
    </xf>
    <xf numFmtId="1" fontId="9" fillId="0" borderId="1" xfId="0" applyNumberFormat="1" applyFont="1" applyBorder="1" applyAlignment="1">
      <alignment horizontal="left" vertical="center"/>
    </xf>
    <xf numFmtId="164" fontId="9" fillId="0" borderId="1" xfId="0" applyNumberFormat="1" applyFont="1" applyBorder="1" applyAlignment="1">
      <alignment vertical="center"/>
    </xf>
    <xf numFmtId="164" fontId="9" fillId="0" borderId="1" xfId="0" applyNumberFormat="1" applyFont="1" applyBorder="1" applyAlignment="1">
      <alignment horizontal="left" vertical="center"/>
    </xf>
    <xf numFmtId="1" fontId="2" fillId="0" borderId="1" xfId="0" applyNumberFormat="1" applyFont="1" applyBorder="1" applyAlignment="1"/>
    <xf numFmtId="1" fontId="9" fillId="0" borderId="1" xfId="0" applyNumberFormat="1" applyFont="1" applyBorder="1" applyAlignment="1">
      <alignment horizontal="left"/>
    </xf>
    <xf numFmtId="1" fontId="8" fillId="0" borderId="1" xfId="0" applyNumberFormat="1" applyFont="1" applyBorder="1" applyAlignment="1"/>
    <xf numFmtId="1" fontId="9" fillId="0" borderId="1" xfId="0" applyNumberFormat="1" applyFont="1" applyBorder="1" applyAlignment="1"/>
    <xf numFmtId="1" fontId="10" fillId="0" borderId="1" xfId="0" applyNumberFormat="1" applyFont="1" applyBorder="1" applyAlignment="1">
      <alignment horizontal="left"/>
    </xf>
    <xf numFmtId="0" fontId="1" fillId="0" borderId="0" xfId="0" applyNumberFormat="1" applyFont="1" applyAlignment="1"/>
    <xf numFmtId="0" fontId="2" fillId="6" borderId="24" xfId="0" applyNumberFormat="1" applyFont="1" applyFill="1" applyBorder="1" applyAlignment="1"/>
    <xf numFmtId="0" fontId="2" fillId="6" borderId="19" xfId="0" applyNumberFormat="1" applyFont="1" applyFill="1" applyBorder="1" applyAlignment="1"/>
    <xf numFmtId="1" fontId="9" fillId="6" borderId="11" xfId="0" applyNumberFormat="1" applyFont="1" applyFill="1" applyBorder="1" applyAlignment="1">
      <alignment horizontal="center" vertical="center"/>
    </xf>
    <xf numFmtId="0" fontId="2" fillId="6" borderId="25" xfId="0" applyNumberFormat="1" applyFont="1" applyFill="1" applyBorder="1" applyAlignment="1"/>
    <xf numFmtId="0" fontId="2" fillId="6" borderId="26" xfId="0" applyNumberFormat="1" applyFont="1" applyFill="1" applyBorder="1" applyAlignment="1"/>
    <xf numFmtId="0" fontId="2" fillId="6" borderId="27" xfId="0" applyNumberFormat="1" applyFont="1" applyFill="1" applyBorder="1" applyAlignment="1"/>
    <xf numFmtId="1" fontId="11" fillId="6" borderId="11" xfId="0" applyNumberFormat="1" applyFont="1" applyFill="1" applyBorder="1" applyAlignment="1"/>
    <xf numFmtId="164" fontId="9" fillId="6" borderId="11" xfId="0" applyNumberFormat="1" applyFont="1" applyFill="1" applyBorder="1" applyAlignment="1">
      <alignment horizontal="center" vertical="center"/>
    </xf>
    <xf numFmtId="1" fontId="9" fillId="6" borderId="11" xfId="0" applyNumberFormat="1" applyFont="1" applyFill="1" applyBorder="1" applyAlignment="1">
      <alignment horizontal="center"/>
    </xf>
    <xf numFmtId="164" fontId="11" fillId="6" borderId="11" xfId="0" applyNumberFormat="1" applyFont="1" applyFill="1" applyBorder="1" applyAlignment="1"/>
    <xf numFmtId="1" fontId="1" fillId="0" borderId="1" xfId="0" applyNumberFormat="1" applyFont="1" applyBorder="1" applyAlignment="1"/>
    <xf numFmtId="1" fontId="3" fillId="0" borderId="4" xfId="0" applyNumberFormat="1" applyFont="1" applyBorder="1" applyAlignment="1">
      <alignment horizontal="left" vertical="center"/>
    </xf>
    <xf numFmtId="1" fontId="3" fillId="0" borderId="5" xfId="0" applyNumberFormat="1" applyFont="1" applyBorder="1" applyAlignment="1">
      <alignment horizontal="left" vertical="center"/>
    </xf>
    <xf numFmtId="1" fontId="3" fillId="0" borderId="6" xfId="0" applyNumberFormat="1" applyFont="1" applyBorder="1" applyAlignment="1">
      <alignment horizontal="left" vertical="center"/>
    </xf>
    <xf numFmtId="0" fontId="2" fillId="5" borderId="12" xfId="0" applyNumberFormat="1" applyFont="1" applyFill="1" applyBorder="1" applyAlignment="1">
      <alignment horizontal="right" vertical="center"/>
    </xf>
    <xf numFmtId="1" fontId="2" fillId="5" borderId="13" xfId="0" applyNumberFormat="1" applyFont="1" applyFill="1" applyBorder="1" applyAlignment="1">
      <alignment horizontal="right" vertical="center"/>
    </xf>
    <xf numFmtId="1" fontId="2" fillId="5" borderId="14" xfId="0" applyNumberFormat="1" applyFont="1" applyFill="1" applyBorder="1" applyAlignment="1">
      <alignment horizontal="right" vertical="center"/>
    </xf>
    <xf numFmtId="0" fontId="2" fillId="3" borderId="16" xfId="0" applyNumberFormat="1" applyFont="1" applyFill="1" applyBorder="1" applyAlignment="1">
      <alignment horizontal="right" vertical="center"/>
    </xf>
    <xf numFmtId="1" fontId="2" fillId="3" borderId="17" xfId="0" applyNumberFormat="1" applyFont="1" applyFill="1" applyBorder="1" applyAlignment="1">
      <alignment horizontal="right" vertical="center"/>
    </xf>
    <xf numFmtId="1" fontId="2" fillId="3" borderId="18" xfId="0" applyNumberFormat="1" applyFont="1" applyFill="1" applyBorder="1" applyAlignment="1">
      <alignment horizontal="right" vertical="center"/>
    </xf>
    <xf numFmtId="0" fontId="2" fillId="5" borderId="16" xfId="0" applyNumberFormat="1" applyFont="1" applyFill="1" applyBorder="1" applyAlignment="1">
      <alignment horizontal="right" vertical="center"/>
    </xf>
    <xf numFmtId="1" fontId="2" fillId="5" borderId="17" xfId="0" applyNumberFormat="1" applyFont="1" applyFill="1" applyBorder="1" applyAlignment="1">
      <alignment horizontal="right" vertical="center"/>
    </xf>
    <xf numFmtId="1" fontId="2" fillId="5" borderId="18" xfId="0" applyNumberFormat="1" applyFont="1" applyFill="1" applyBorder="1" applyAlignment="1">
      <alignment horizontal="right" vertical="center"/>
    </xf>
    <xf numFmtId="0" fontId="2" fillId="3" borderId="20" xfId="0" applyNumberFormat="1" applyFont="1" applyFill="1" applyBorder="1" applyAlignment="1">
      <alignment horizontal="right" vertical="center"/>
    </xf>
    <xf numFmtId="1" fontId="2" fillId="3" borderId="21" xfId="0" applyNumberFormat="1" applyFont="1" applyFill="1" applyBorder="1" applyAlignment="1">
      <alignment horizontal="right" vertical="center"/>
    </xf>
    <xf numFmtId="1" fontId="2" fillId="3" borderId="22" xfId="0" applyNumberFormat="1" applyFont="1" applyFill="1" applyBorder="1" applyAlignment="1">
      <alignment horizontal="right" vertical="center"/>
    </xf>
    <xf numFmtId="0" fontId="3" fillId="0" borderId="4" xfId="0" applyNumberFormat="1" applyFont="1" applyBorder="1" applyAlignment="1">
      <alignment horizontal="left" vertical="center"/>
    </xf>
    <xf numFmtId="0" fontId="2" fillId="0" borderId="4" xfId="0" applyNumberFormat="1" applyFont="1" applyBorder="1" applyAlignment="1">
      <alignment horizontal="right" vertical="center"/>
    </xf>
    <xf numFmtId="1" fontId="2" fillId="0" borderId="5" xfId="0" applyNumberFormat="1" applyFont="1" applyBorder="1" applyAlignment="1">
      <alignment horizontal="right" vertical="center"/>
    </xf>
    <xf numFmtId="1" fontId="2" fillId="0" borderId="6" xfId="0" applyNumberFormat="1" applyFont="1" applyBorder="1" applyAlignment="1">
      <alignment horizontal="right" vertical="center"/>
    </xf>
    <xf numFmtId="0" fontId="3" fillId="3" borderId="4" xfId="0" applyNumberFormat="1" applyFont="1" applyFill="1" applyBorder="1" applyAlignment="1">
      <alignment horizontal="right" vertical="center"/>
    </xf>
    <xf numFmtId="1" fontId="3" fillId="3" borderId="5" xfId="0" applyNumberFormat="1" applyFont="1" applyFill="1" applyBorder="1" applyAlignment="1">
      <alignment horizontal="right" vertical="center"/>
    </xf>
    <xf numFmtId="1" fontId="3" fillId="3" borderId="6" xfId="0" applyNumberFormat="1" applyFont="1" applyFill="1" applyBorder="1" applyAlignment="1">
      <alignment horizontal="right" vertical="center"/>
    </xf>
    <xf numFmtId="1" fontId="3" fillId="2" borderId="4" xfId="0" applyNumberFormat="1" applyFont="1" applyFill="1" applyBorder="1" applyAlignment="1">
      <alignment horizontal="center" vertical="center"/>
    </xf>
    <xf numFmtId="1" fontId="3" fillId="2" borderId="5" xfId="0" applyNumberFormat="1" applyFont="1" applyFill="1" applyBorder="1" applyAlignment="1">
      <alignment horizontal="center" vertical="center"/>
    </xf>
    <xf numFmtId="1" fontId="3" fillId="2" borderId="6" xfId="0" applyNumberFormat="1" applyFont="1" applyFill="1" applyBorder="1" applyAlignment="1">
      <alignment horizontal="center" vertical="center"/>
    </xf>
    <xf numFmtId="14" fontId="3" fillId="0" borderId="4" xfId="0" applyNumberFormat="1" applyFont="1" applyBorder="1" applyAlignment="1">
      <alignment horizontal="left" vertical="center"/>
    </xf>
    <xf numFmtId="14" fontId="3" fillId="0" borderId="5" xfId="0" applyNumberFormat="1" applyFont="1" applyBorder="1" applyAlignment="1">
      <alignment horizontal="left" vertical="center"/>
    </xf>
    <xf numFmtId="14" fontId="3" fillId="0" borderId="6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6" fillId="6" borderId="4" xfId="0" applyNumberFormat="1" applyFont="1" applyFill="1" applyBorder="1" applyAlignment="1">
      <alignment horizontal="right" vertical="center"/>
    </xf>
    <xf numFmtId="1" fontId="6" fillId="6" borderId="6" xfId="0" applyNumberFormat="1" applyFont="1" applyFill="1" applyBorder="1" applyAlignment="1">
      <alignment horizontal="right" vertical="center"/>
    </xf>
    <xf numFmtId="0" fontId="6" fillId="6" borderId="4" xfId="0" applyNumberFormat="1" applyFont="1" applyFill="1" applyBorder="1" applyAlignment="1"/>
    <xf numFmtId="1" fontId="6" fillId="6" borderId="5" xfId="0" applyNumberFormat="1" applyFont="1" applyFill="1" applyBorder="1" applyAlignment="1"/>
    <xf numFmtId="1" fontId="6" fillId="6" borderId="6" xfId="0" applyNumberFormat="1" applyFont="1" applyFill="1" applyBorder="1" applyAlignment="1"/>
    <xf numFmtId="1" fontId="6" fillId="6" borderId="4" xfId="0" applyNumberFormat="1" applyFont="1" applyFill="1" applyBorder="1" applyAlignment="1"/>
    <xf numFmtId="0" fontId="8" fillId="6" borderId="4" xfId="0" applyNumberFormat="1" applyFont="1" applyFill="1" applyBorder="1" applyAlignment="1"/>
    <xf numFmtId="1" fontId="8" fillId="6" borderId="5" xfId="0" applyNumberFormat="1" applyFont="1" applyFill="1" applyBorder="1" applyAlignment="1"/>
    <xf numFmtId="1" fontId="8" fillId="6" borderId="6" xfId="0" applyNumberFormat="1" applyFont="1" applyFill="1" applyBorder="1" applyAlignment="1"/>
    <xf numFmtId="0" fontId="2" fillId="6" borderId="4" xfId="0" applyNumberFormat="1" applyFont="1" applyFill="1" applyBorder="1" applyAlignment="1"/>
    <xf numFmtId="1" fontId="2" fillId="6" borderId="5" xfId="0" applyNumberFormat="1" applyFont="1" applyFill="1" applyBorder="1" applyAlignment="1"/>
    <xf numFmtId="1" fontId="2" fillId="6" borderId="6" xfId="0" applyNumberFormat="1" applyFont="1" applyFill="1" applyBorder="1" applyAlignment="1"/>
    <xf numFmtId="0" fontId="8" fillId="6" borderId="4" xfId="0" applyNumberFormat="1" applyFont="1" applyFill="1" applyBorder="1" applyAlignment="1">
      <alignment vertical="center"/>
    </xf>
    <xf numFmtId="1" fontId="8" fillId="6" borderId="5" xfId="0" applyNumberFormat="1" applyFont="1" applyFill="1" applyBorder="1" applyAlignment="1">
      <alignment vertical="center"/>
    </xf>
    <xf numFmtId="1" fontId="8" fillId="6" borderId="6" xfId="0" applyNumberFormat="1" applyFont="1" applyFill="1" applyBorder="1" applyAlignment="1">
      <alignment vertical="center"/>
    </xf>
  </cellXfs>
  <cellStyles count="1">
    <cellStyle name="Standa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99CCFF"/>
      <rgbColor rgb="FFC0C0C0"/>
      <rgbColor rgb="FFE6E6E6"/>
      <rgbColor rgb="FFCCCCCC"/>
      <rgbColor rgb="FFFFFFFF"/>
      <rgbColor rgb="FFBFBFBF"/>
      <rgbColor rgb="FFD9D9D9"/>
      <rgbColor rgb="FF5B9BD5"/>
      <rgbColor rgb="FF993366"/>
      <rgbColor rgb="FFED7D31"/>
      <rgbColor rgb="FF595959"/>
      <rgbColor rgb="FFA5A5A5"/>
      <rgbColor rgb="FFFFC000"/>
      <rgbColor rgb="FF4472C4"/>
      <rgbColor rgb="FF70AD47"/>
      <rgbColor rgb="FF255E91"/>
      <rgbColor rgb="FF9E480E"/>
      <rgbColor rgb="FF636363"/>
      <rgbColor rgb="FF997300"/>
      <rgbColor rgb="FF264478"/>
      <rgbColor rgb="FF43682B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overflow" horzOverflow="overflow" vert="horz" wrap="square" lIns="91440" tIns="45720" rIns="91440" bIns="45720" numCol="1" spcCol="38100" rtlCol="0" anchor="t">
            <a:prstTxWarp prst="textNoShape">
              <a:avLst/>
            </a:prstTxWarp>
            <a:noAutofit/>
          </a:bodyPr>
          <a:lstStyle/>
          <a:p>
            <a:pPr>
              <a:defRPr>
                <a:solidFill>
                  <a:srgbClr val="000000"/>
                </a:solidFill>
              </a:defRPr>
            </a:pPr>
            <a:endParaRPr lang="nl-NL">
              <a:solidFill>
                <a:srgbClr val="000000"/>
              </a:solidFill>
            </a:endParaRP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2.7254865402428892E-2"/>
          <c:y val="9.8522884024698748E-2"/>
          <c:w val="0.91886813784226751"/>
          <c:h val="0.89633099999999899"/>
        </c:manualLayout>
      </c:layout>
      <c:scatterChart>
        <c:scatterStyle val="lineMarker"/>
        <c:varyColors val="0"/>
        <c:ser>
          <c:idx val="0"/>
          <c:order val="0"/>
          <c:tx>
            <c:v>Series1</c:v>
          </c:tx>
          <c:spPr>
            <a:ln w="25400" cap="flat" cmpd="sng" algn="ctr">
              <a:solidFill>
                <a:srgbClr val="5B9BD5"/>
              </a:solidFill>
              <a:prstDash val="solid"/>
              <a:headEnd type="none"/>
              <a:tailEnd type="none"/>
            </a:ln>
            <a:effectLst/>
          </c:spPr>
          <c:marker>
            <c:symbol val="none"/>
          </c:marker>
          <c:xVal>
            <c:numLit>
              <c:formatCode>General</c:formatCode>
              <c:ptCount val="3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</c:numLit>
          </c:xVal>
          <c:yVal>
            <c:numRef>
              <c:f>Berekeningen!$B$24:$AJ$24</c:f>
              <c:numCache>
                <c:formatCode>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7A0-4CDF-8B4D-2490F9983471}"/>
            </c:ext>
          </c:extLst>
        </c:ser>
        <c:ser>
          <c:idx val="1"/>
          <c:order val="1"/>
          <c:tx>
            <c:v>Series2</c:v>
          </c:tx>
          <c:spPr>
            <a:ln w="25400" cap="flat" cmpd="sng" algn="ctr">
              <a:solidFill>
                <a:srgbClr val="ED7D31"/>
              </a:solidFill>
              <a:prstDash val="solid"/>
              <a:headEnd type="none"/>
              <a:tailEnd type="none"/>
            </a:ln>
            <a:effectLst/>
          </c:spPr>
          <c:marker>
            <c:symbol val="none"/>
          </c:marker>
          <c:xVal>
            <c:numLit>
              <c:formatCode>General</c:formatCode>
              <c:ptCount val="3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</c:numLit>
          </c:xVal>
          <c:yVal>
            <c:numRef>
              <c:f>Berekeningen!$B$25:$AJ$25</c:f>
              <c:numCache>
                <c:formatCode>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7A0-4CDF-8B4D-2490F99834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9168000"/>
        <c:axId val="139190272"/>
      </c:scatterChart>
      <c:valAx>
        <c:axId val="139168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one"/>
        <c:spPr>
          <a:ln>
            <a:noFill/>
          </a:ln>
          <a:effectLst/>
        </c:spPr>
        <c:txPr>
          <a:bodyPr rot="0" spcFirstLastPara="1" vertOverflow="overflow" horzOverflow="overflow" vert="horz" wrap="square" lIns="91440" tIns="45720" rIns="91440" bIns="45720" numCol="1" spcCol="38100" rtlCol="0" anchor="t">
            <a:prstTxWarp prst="textNoShape">
              <a:avLst/>
            </a:prstTxWarp>
            <a:noAutofit/>
          </a:bodyPr>
          <a:lstStyle/>
          <a:p>
            <a:pPr>
              <a:defRPr sz="1000" b="0" i="0" u="none" strike="noStrike">
                <a:solidFill>
                  <a:srgbClr val="000000"/>
                </a:solidFill>
                <a:latin typeface="Calibri"/>
              </a:defRPr>
            </a:pPr>
            <a:endParaRPr lang="nl-NL"/>
          </a:p>
        </c:txPr>
        <c:crossAx val="139190272"/>
        <c:crosses val="autoZero"/>
        <c:crossBetween val="between"/>
      </c:valAx>
      <c:valAx>
        <c:axId val="139190272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one"/>
        <c:spPr>
          <a:ln>
            <a:noFill/>
          </a:ln>
          <a:effectLst/>
        </c:spPr>
        <c:txPr>
          <a:bodyPr rot="0" spcFirstLastPara="1" vertOverflow="overflow" horzOverflow="overflow" vert="horz" wrap="square" lIns="91440" tIns="45720" rIns="91440" bIns="45720" numCol="1" spcCol="38100" rtlCol="0" anchor="t">
            <a:prstTxWarp prst="textNoShape">
              <a:avLst/>
            </a:prstTxWarp>
            <a:noAutofit/>
          </a:bodyPr>
          <a:lstStyle/>
          <a:p>
            <a:pPr>
              <a:defRPr sz="1000" b="0" i="0" u="none" strike="noStrike">
                <a:solidFill>
                  <a:srgbClr val="000000"/>
                </a:solidFill>
                <a:latin typeface="Calibri"/>
              </a:defRPr>
            </a:pPr>
            <a:endParaRPr lang="nl-NL"/>
          </a:p>
        </c:txPr>
        <c:crossAx val="1391680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rgbClr val="BFBFBF"/>
    </a:solidFill>
    <a:ln w="12700" cap="flat" cmpd="sng" algn="ctr">
      <a:solidFill>
        <a:srgbClr val="D9D9D9"/>
      </a:solidFill>
      <a:prstDash val="solid"/>
      <a:headEnd type="none"/>
      <a:tailEnd type="none"/>
    </a:ln>
    <a:effectLst/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overflow" horzOverflow="overflow" vert="horz" wrap="square" lIns="91440" tIns="45720" rIns="91440" bIns="45720" numCol="1" spcCol="38100" rtlCol="0" anchor="t">
            <a:prstTxWarp prst="textNoShape">
              <a:avLst/>
            </a:prstTxWarp>
            <a:noAutofit/>
          </a:bodyPr>
          <a:lstStyle/>
          <a:p>
            <a:pPr>
              <a:defRPr>
                <a:solidFill>
                  <a:srgbClr val="000000"/>
                </a:solidFill>
              </a:defRPr>
            </a:pPr>
            <a:endParaRPr lang="nl-NL">
              <a:solidFill>
                <a:srgbClr val="000000"/>
              </a:solidFill>
            </a:endParaRP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4097090000000001"/>
          <c:y val="7.2048600000000004E-2"/>
          <c:w val="0.59029100000000001"/>
          <c:h val="0.92795099999999997"/>
        </c:manualLayout>
      </c:layout>
      <c:barChart>
        <c:barDir val="bar"/>
        <c:grouping val="clustered"/>
        <c:varyColors val="0"/>
        <c:ser>
          <c:idx val="0"/>
          <c:order val="0"/>
          <c:tx>
            <c:v>Series1</c:v>
          </c:tx>
          <c:spPr>
            <a:solidFill>
              <a:srgbClr val="5B9BD5"/>
            </a:solidFill>
            <a:ln w="25400" cap="flat" cmpd="sng" algn="ctr">
              <a:solidFill>
                <a:srgbClr val="FFFFFF"/>
              </a:solidFill>
              <a:prstDash val="solid"/>
              <a:headEnd type="none"/>
              <a:tailEnd type="none"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ED7D31"/>
              </a:solidFill>
              <a:ln w="25400" cap="flat" cmpd="sng" algn="ctr">
                <a:solidFill>
                  <a:srgbClr val="FFFFFF"/>
                </a:solidFill>
                <a:prstDash val="solid"/>
                <a:headEnd type="none"/>
                <a:tailEnd type="none"/>
              </a:ln>
              <a:effectLst/>
            </c:spPr>
            <c:extLst>
              <c:ext xmlns:c16="http://schemas.microsoft.com/office/drawing/2014/chart" uri="{C3380CC4-5D6E-409C-BE32-E72D297353CC}">
                <c16:uniqueId val="{00000000-5E61-4C66-B1DB-51034AEB4BA7}"/>
              </c:ext>
            </c:extLst>
          </c:dPt>
          <c:dPt>
            <c:idx val="2"/>
            <c:invertIfNegative val="0"/>
            <c:bubble3D val="0"/>
            <c:spPr>
              <a:solidFill>
                <a:srgbClr val="A5A5A5"/>
              </a:solidFill>
              <a:ln w="25400" cap="flat" cmpd="sng" algn="ctr">
                <a:solidFill>
                  <a:srgbClr val="FFFFFF"/>
                </a:solidFill>
                <a:prstDash val="solid"/>
                <a:headEnd type="none"/>
                <a:tailEnd type="none"/>
              </a:ln>
              <a:effectLst/>
            </c:spPr>
            <c:extLst>
              <c:ext xmlns:c16="http://schemas.microsoft.com/office/drawing/2014/chart" uri="{C3380CC4-5D6E-409C-BE32-E72D297353CC}">
                <c16:uniqueId val="{00000001-5E61-4C66-B1DB-51034AEB4BA7}"/>
              </c:ext>
            </c:extLst>
          </c:dPt>
          <c:dPt>
            <c:idx val="3"/>
            <c:invertIfNegative val="0"/>
            <c:bubble3D val="0"/>
            <c:spPr>
              <a:solidFill>
                <a:srgbClr val="FFC000"/>
              </a:solidFill>
              <a:ln w="25400" cap="flat" cmpd="sng" algn="ctr">
                <a:solidFill>
                  <a:srgbClr val="FFFFFF"/>
                </a:solidFill>
                <a:prstDash val="solid"/>
                <a:headEnd type="none"/>
                <a:tailEnd type="none"/>
              </a:ln>
              <a:effectLst/>
            </c:spPr>
            <c:extLst>
              <c:ext xmlns:c16="http://schemas.microsoft.com/office/drawing/2014/chart" uri="{C3380CC4-5D6E-409C-BE32-E72D297353CC}">
                <c16:uniqueId val="{00000002-5E61-4C66-B1DB-51034AEB4BA7}"/>
              </c:ext>
            </c:extLst>
          </c:dPt>
          <c:dPt>
            <c:idx val="4"/>
            <c:invertIfNegative val="0"/>
            <c:bubble3D val="0"/>
            <c:spPr>
              <a:solidFill>
                <a:srgbClr val="4472C4"/>
              </a:solidFill>
              <a:ln w="25400" cap="flat" cmpd="sng" algn="ctr">
                <a:solidFill>
                  <a:srgbClr val="FFFFFF"/>
                </a:solidFill>
                <a:prstDash val="solid"/>
                <a:headEnd type="none"/>
                <a:tailEnd type="none"/>
              </a:ln>
              <a:effectLst/>
            </c:spPr>
            <c:extLst>
              <c:ext xmlns:c16="http://schemas.microsoft.com/office/drawing/2014/chart" uri="{C3380CC4-5D6E-409C-BE32-E72D297353CC}">
                <c16:uniqueId val="{00000003-5E61-4C66-B1DB-51034AEB4BA7}"/>
              </c:ext>
            </c:extLst>
          </c:dPt>
          <c:dPt>
            <c:idx val="5"/>
            <c:invertIfNegative val="0"/>
            <c:bubble3D val="0"/>
            <c:spPr>
              <a:solidFill>
                <a:srgbClr val="70AD47"/>
              </a:solidFill>
              <a:ln w="25400" cap="flat" cmpd="sng" algn="ctr">
                <a:solidFill>
                  <a:srgbClr val="FFFFFF"/>
                </a:solidFill>
                <a:prstDash val="solid"/>
                <a:headEnd type="none"/>
                <a:tailEnd type="none"/>
              </a:ln>
              <a:effectLst/>
            </c:spPr>
            <c:extLst>
              <c:ext xmlns:c16="http://schemas.microsoft.com/office/drawing/2014/chart" uri="{C3380CC4-5D6E-409C-BE32-E72D297353CC}">
                <c16:uniqueId val="{00000004-5E61-4C66-B1DB-51034AEB4BA7}"/>
              </c:ext>
            </c:extLst>
          </c:dPt>
          <c:dPt>
            <c:idx val="6"/>
            <c:invertIfNegative val="0"/>
            <c:bubble3D val="0"/>
            <c:spPr>
              <a:solidFill>
                <a:srgbClr val="255E91"/>
              </a:solidFill>
              <a:ln w="25400" cap="flat" cmpd="sng" algn="ctr">
                <a:solidFill>
                  <a:srgbClr val="FFFFFF"/>
                </a:solidFill>
                <a:prstDash val="solid"/>
                <a:headEnd type="none"/>
                <a:tailEnd type="none"/>
              </a:ln>
              <a:effectLst/>
            </c:spPr>
            <c:extLst>
              <c:ext xmlns:c16="http://schemas.microsoft.com/office/drawing/2014/chart" uri="{C3380CC4-5D6E-409C-BE32-E72D297353CC}">
                <c16:uniqueId val="{00000005-5E61-4C66-B1DB-51034AEB4BA7}"/>
              </c:ext>
            </c:extLst>
          </c:dPt>
          <c:dPt>
            <c:idx val="7"/>
            <c:invertIfNegative val="0"/>
            <c:bubble3D val="0"/>
            <c:spPr>
              <a:solidFill>
                <a:srgbClr val="9E480E"/>
              </a:solidFill>
              <a:ln w="25400" cap="flat" cmpd="sng" algn="ctr">
                <a:solidFill>
                  <a:srgbClr val="FFFFFF"/>
                </a:solidFill>
                <a:prstDash val="solid"/>
                <a:headEnd type="none"/>
                <a:tailEnd type="none"/>
              </a:ln>
              <a:effectLst/>
            </c:spPr>
            <c:extLst>
              <c:ext xmlns:c16="http://schemas.microsoft.com/office/drawing/2014/chart" uri="{C3380CC4-5D6E-409C-BE32-E72D297353CC}">
                <c16:uniqueId val="{00000006-5E61-4C66-B1DB-51034AEB4BA7}"/>
              </c:ext>
            </c:extLst>
          </c:dPt>
          <c:dPt>
            <c:idx val="8"/>
            <c:invertIfNegative val="0"/>
            <c:bubble3D val="0"/>
            <c:spPr>
              <a:solidFill>
                <a:srgbClr val="636363"/>
              </a:solidFill>
              <a:ln w="25400" cap="flat" cmpd="sng" algn="ctr">
                <a:solidFill>
                  <a:srgbClr val="FFFFFF"/>
                </a:solidFill>
                <a:prstDash val="solid"/>
                <a:headEnd type="none"/>
                <a:tailEnd type="none"/>
              </a:ln>
              <a:effectLst/>
            </c:spPr>
            <c:extLst>
              <c:ext xmlns:c16="http://schemas.microsoft.com/office/drawing/2014/chart" uri="{C3380CC4-5D6E-409C-BE32-E72D297353CC}">
                <c16:uniqueId val="{00000007-5E61-4C66-B1DB-51034AEB4BA7}"/>
              </c:ext>
            </c:extLst>
          </c:dPt>
          <c:dPt>
            <c:idx val="9"/>
            <c:invertIfNegative val="0"/>
            <c:bubble3D val="0"/>
            <c:spPr>
              <a:solidFill>
                <a:srgbClr val="997300"/>
              </a:solidFill>
              <a:ln w="25400" cap="flat" cmpd="sng" algn="ctr">
                <a:solidFill>
                  <a:srgbClr val="FFFFFF"/>
                </a:solidFill>
                <a:prstDash val="solid"/>
                <a:headEnd type="none"/>
                <a:tailEnd type="none"/>
              </a:ln>
              <a:effectLst/>
            </c:spPr>
            <c:extLst>
              <c:ext xmlns:c16="http://schemas.microsoft.com/office/drawing/2014/chart" uri="{C3380CC4-5D6E-409C-BE32-E72D297353CC}">
                <c16:uniqueId val="{00000008-5E61-4C66-B1DB-51034AEB4BA7}"/>
              </c:ext>
            </c:extLst>
          </c:dPt>
          <c:dPt>
            <c:idx val="10"/>
            <c:invertIfNegative val="0"/>
            <c:bubble3D val="0"/>
            <c:spPr>
              <a:solidFill>
                <a:srgbClr val="264478"/>
              </a:solidFill>
              <a:ln w="25400" cap="flat" cmpd="sng" algn="ctr">
                <a:solidFill>
                  <a:srgbClr val="FFFFFF"/>
                </a:solidFill>
                <a:prstDash val="solid"/>
                <a:headEnd type="none"/>
                <a:tailEnd type="none"/>
              </a:ln>
              <a:effectLst/>
            </c:spPr>
            <c:extLst>
              <c:ext xmlns:c16="http://schemas.microsoft.com/office/drawing/2014/chart" uri="{C3380CC4-5D6E-409C-BE32-E72D297353CC}">
                <c16:uniqueId val="{00000009-5E61-4C66-B1DB-51034AEB4BA7}"/>
              </c:ext>
            </c:extLst>
          </c:dPt>
          <c:dPt>
            <c:idx val="11"/>
            <c:invertIfNegative val="0"/>
            <c:bubble3D val="0"/>
            <c:spPr>
              <a:solidFill>
                <a:srgbClr val="43682B"/>
              </a:solidFill>
              <a:ln w="25400" cap="flat" cmpd="sng" algn="ctr">
                <a:solidFill>
                  <a:srgbClr val="FFFFFF"/>
                </a:solidFill>
                <a:prstDash val="solid"/>
                <a:headEnd type="none"/>
                <a:tailEnd type="none"/>
              </a:ln>
              <a:effectLst/>
            </c:spPr>
            <c:extLst>
              <c:ext xmlns:c16="http://schemas.microsoft.com/office/drawing/2014/chart" uri="{C3380CC4-5D6E-409C-BE32-E72D297353CC}">
                <c16:uniqueId val="{0000000A-5E61-4C66-B1DB-51034AEB4BA7}"/>
              </c:ext>
            </c:extLst>
          </c:dPt>
          <c:cat>
            <c:strRef>
              <c:f>(Berekeningen!$A$1,Berekeningen!$A$2,Berekeningen!$A$3,Berekeningen!$A$4,Berekeningen!$A$5,Berekeningen!$A$6,Berekeningen!$A$7,Berekeningen!$A$8,Berekeningen!$A$9,Berekeningen!$A$10,Berekeningen!$A$11,Berekeningen!$A$12)</c:f>
              <c:strCache>
                <c:ptCount val="1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X</c:v>
                </c:pt>
              </c:strCache>
            </c:strRef>
          </c:cat>
          <c:val>
            <c:numRef>
              <c:f>Berekeningen!$AN$1:$AN$12</c:f>
              <c:numCache>
                <c:formatCode>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E61-4C66-B1DB-51034AEB4B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1969664"/>
        <c:axId val="161968128"/>
      </c:barChart>
      <c:valAx>
        <c:axId val="161968128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61969664"/>
        <c:crosses val="autoZero"/>
        <c:crossBetween val="between"/>
      </c:valAx>
      <c:catAx>
        <c:axId val="161969664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1619681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7.4622049601335196E-3"/>
          <c:y val="5.3379123287388683E-2"/>
          <c:w val="0.13323081451925725"/>
          <c:h val="0.82775366242284565"/>
        </c:manualLayout>
      </c:layout>
      <c:overlay val="1"/>
      <c:txPr>
        <a:bodyPr rot="0" vert="horz"/>
        <a:lstStyle/>
        <a:p>
          <a:pPr>
            <a:defRPr sz="2000"/>
          </a:pPr>
          <a:endParaRPr lang="nl-NL"/>
        </a:p>
      </c:txPr>
    </c:legend>
    <c:plotVisOnly val="1"/>
    <c:dispBlanksAs val="zero"/>
    <c:showDLblsOverMax val="1"/>
  </c:chart>
  <c:spPr>
    <a:solidFill>
      <a:srgbClr val="BFBFBF"/>
    </a:solidFill>
    <a:ln w="12700" cap="flat" cmpd="sng" algn="ctr">
      <a:solidFill>
        <a:srgbClr val="D9D9D9"/>
      </a:solidFill>
      <a:prstDash val="solid"/>
      <a:headEnd type="none"/>
      <a:tailEnd type="none"/>
    </a:ln>
    <a:effectLst/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108818</xdr:rowOff>
    </xdr:from>
    <xdr:to>
      <xdr:col>16</xdr:col>
      <xdr:colOff>28575</xdr:colOff>
      <xdr:row>41</xdr:row>
      <xdr:rowOff>66675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66676</xdr:colOff>
      <xdr:row>11</xdr:row>
      <xdr:rowOff>85725</xdr:rowOff>
    </xdr:from>
    <xdr:to>
      <xdr:col>41</xdr:col>
      <xdr:colOff>200026</xdr:colOff>
      <xdr:row>41</xdr:row>
      <xdr:rowOff>76200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IV189"/>
  <sheetViews>
    <sheetView showGridLines="0" showZeros="0" tabSelected="1" workbookViewId="0">
      <selection activeCell="C13" sqref="C13"/>
    </sheetView>
  </sheetViews>
  <sheetFormatPr defaultColWidth="4.3984375" defaultRowHeight="12.75" customHeight="1"/>
  <cols>
    <col min="1" max="256" width="4.3984375" style="1" customWidth="1"/>
  </cols>
  <sheetData>
    <row r="1" spans="1:35" ht="8.1" customHeight="1">
      <c r="A1" s="2"/>
      <c r="B1" s="3"/>
      <c r="C1" s="4"/>
      <c r="D1" s="4"/>
      <c r="E1" s="4"/>
      <c r="F1" s="4"/>
      <c r="G1" s="4"/>
      <c r="H1" s="2"/>
      <c r="I1" s="5"/>
      <c r="J1" s="5"/>
      <c r="K1" s="5"/>
      <c r="L1" s="5"/>
      <c r="M1" s="5"/>
      <c r="N1" s="5"/>
      <c r="O1" s="2"/>
      <c r="P1" s="5"/>
      <c r="Q1" s="5"/>
      <c r="R1" s="5"/>
      <c r="S1" s="5"/>
      <c r="T1" s="5"/>
      <c r="U1" s="5"/>
      <c r="V1" s="2"/>
      <c r="W1" s="5"/>
      <c r="X1" s="5"/>
      <c r="Y1" s="5"/>
      <c r="Z1" s="5"/>
      <c r="AA1" s="5"/>
      <c r="AB1" s="5"/>
      <c r="AC1" s="2"/>
      <c r="AD1" s="5"/>
      <c r="AE1" s="5"/>
      <c r="AF1" s="5"/>
      <c r="AG1" s="5"/>
      <c r="AH1" s="5"/>
      <c r="AI1" s="5"/>
    </row>
    <row r="2" spans="1:35" ht="17.100000000000001" customHeight="1">
      <c r="A2" s="6"/>
      <c r="B2" s="76">
        <v>1</v>
      </c>
      <c r="C2" s="77"/>
      <c r="D2" s="77"/>
      <c r="E2" s="77"/>
      <c r="F2" s="77"/>
      <c r="G2" s="78"/>
      <c r="H2" s="7"/>
      <c r="I2" s="76">
        <v>2</v>
      </c>
      <c r="J2" s="77"/>
      <c r="K2" s="77"/>
      <c r="L2" s="77"/>
      <c r="M2" s="77"/>
      <c r="N2" s="78"/>
      <c r="O2" s="7"/>
      <c r="P2" s="76">
        <v>3</v>
      </c>
      <c r="Q2" s="77"/>
      <c r="R2" s="77"/>
      <c r="S2" s="77"/>
      <c r="T2" s="77"/>
      <c r="U2" s="78"/>
      <c r="V2" s="7"/>
      <c r="W2" s="76">
        <v>4</v>
      </c>
      <c r="X2" s="77"/>
      <c r="Y2" s="77"/>
      <c r="Z2" s="77"/>
      <c r="AA2" s="77"/>
      <c r="AB2" s="78"/>
      <c r="AC2" s="7"/>
      <c r="AD2" s="76">
        <v>5</v>
      </c>
      <c r="AE2" s="77"/>
      <c r="AF2" s="77"/>
      <c r="AG2" s="77"/>
      <c r="AH2" s="77"/>
      <c r="AI2" s="78"/>
    </row>
    <row r="3" spans="1:35" ht="17.100000000000001" customHeight="1">
      <c r="A3" s="6"/>
      <c r="B3" s="70" t="s">
        <v>0</v>
      </c>
      <c r="C3" s="71"/>
      <c r="D3" s="72"/>
      <c r="E3" s="79"/>
      <c r="F3" s="80"/>
      <c r="G3" s="81"/>
      <c r="H3" s="7"/>
      <c r="I3" s="70" t="s">
        <v>0</v>
      </c>
      <c r="J3" s="71"/>
      <c r="K3" s="72"/>
      <c r="L3" s="79"/>
      <c r="M3" s="80"/>
      <c r="N3" s="81"/>
      <c r="O3" s="7"/>
      <c r="P3" s="70" t="s">
        <v>0</v>
      </c>
      <c r="Q3" s="71"/>
      <c r="R3" s="72"/>
      <c r="S3" s="79"/>
      <c r="T3" s="80"/>
      <c r="U3" s="81"/>
      <c r="V3" s="7"/>
      <c r="W3" s="70" t="s">
        <v>0</v>
      </c>
      <c r="X3" s="71"/>
      <c r="Y3" s="72"/>
      <c r="Z3" s="79"/>
      <c r="AA3" s="80"/>
      <c r="AB3" s="81"/>
      <c r="AC3" s="7"/>
      <c r="AD3" s="70" t="s">
        <v>0</v>
      </c>
      <c r="AE3" s="71"/>
      <c r="AF3" s="72"/>
      <c r="AG3" s="79"/>
      <c r="AH3" s="80"/>
      <c r="AI3" s="81"/>
    </row>
    <row r="4" spans="1:35" ht="17.100000000000001" customHeight="1">
      <c r="A4" s="6"/>
      <c r="B4" s="70" t="s">
        <v>1</v>
      </c>
      <c r="C4" s="71"/>
      <c r="D4" s="72"/>
      <c r="E4" s="69"/>
      <c r="F4" s="82"/>
      <c r="G4" s="83"/>
      <c r="H4" s="7"/>
      <c r="I4" s="70" t="s">
        <v>1</v>
      </c>
      <c r="J4" s="71"/>
      <c r="K4" s="72"/>
      <c r="L4" s="69"/>
      <c r="M4" s="82"/>
      <c r="N4" s="83"/>
      <c r="O4" s="7"/>
      <c r="P4" s="70" t="s">
        <v>1</v>
      </c>
      <c r="Q4" s="71"/>
      <c r="R4" s="72"/>
      <c r="S4" s="69"/>
      <c r="T4" s="82"/>
      <c r="U4" s="83"/>
      <c r="V4" s="7"/>
      <c r="W4" s="70" t="s">
        <v>1</v>
      </c>
      <c r="X4" s="71"/>
      <c r="Y4" s="72"/>
      <c r="Z4" s="69"/>
      <c r="AA4" s="82"/>
      <c r="AB4" s="83"/>
      <c r="AC4" s="7"/>
      <c r="AD4" s="70" t="s">
        <v>1</v>
      </c>
      <c r="AE4" s="71"/>
      <c r="AF4" s="72"/>
      <c r="AG4" s="69"/>
      <c r="AH4" s="82"/>
      <c r="AI4" s="83"/>
    </row>
    <row r="5" spans="1:35" ht="17.100000000000001" customHeight="1">
      <c r="A5" s="6"/>
      <c r="B5" s="70" t="s">
        <v>2</v>
      </c>
      <c r="C5" s="71"/>
      <c r="D5" s="72"/>
      <c r="E5" s="54"/>
      <c r="F5" s="55"/>
      <c r="G5" s="56"/>
      <c r="H5" s="7"/>
      <c r="I5" s="70" t="s">
        <v>2</v>
      </c>
      <c r="J5" s="71"/>
      <c r="K5" s="72"/>
      <c r="L5" s="54"/>
      <c r="M5" s="55"/>
      <c r="N5" s="56"/>
      <c r="O5" s="7"/>
      <c r="P5" s="70" t="s">
        <v>2</v>
      </c>
      <c r="Q5" s="71"/>
      <c r="R5" s="72"/>
      <c r="S5" s="54"/>
      <c r="T5" s="55"/>
      <c r="U5" s="56"/>
      <c r="V5" s="7"/>
      <c r="W5" s="70" t="s">
        <v>2</v>
      </c>
      <c r="X5" s="71"/>
      <c r="Y5" s="72"/>
      <c r="Z5" s="54"/>
      <c r="AA5" s="55"/>
      <c r="AB5" s="56"/>
      <c r="AC5" s="7"/>
      <c r="AD5" s="70" t="s">
        <v>2</v>
      </c>
      <c r="AE5" s="71"/>
      <c r="AF5" s="72"/>
      <c r="AG5" s="54"/>
      <c r="AH5" s="55"/>
      <c r="AI5" s="56"/>
    </row>
    <row r="6" spans="1:35" ht="17.100000000000001" customHeight="1">
      <c r="A6" s="6"/>
      <c r="B6" s="70" t="s">
        <v>3</v>
      </c>
      <c r="C6" s="71"/>
      <c r="D6" s="72"/>
      <c r="E6" s="54"/>
      <c r="F6" s="55"/>
      <c r="G6" s="56"/>
      <c r="H6" s="7"/>
      <c r="I6" s="70" t="s">
        <v>3</v>
      </c>
      <c r="J6" s="71"/>
      <c r="K6" s="72"/>
      <c r="L6" s="54"/>
      <c r="M6" s="55"/>
      <c r="N6" s="56"/>
      <c r="O6" s="7"/>
      <c r="P6" s="70" t="s">
        <v>3</v>
      </c>
      <c r="Q6" s="71"/>
      <c r="R6" s="72"/>
      <c r="S6" s="54"/>
      <c r="T6" s="55"/>
      <c r="U6" s="56"/>
      <c r="V6" s="7"/>
      <c r="W6" s="70" t="s">
        <v>3</v>
      </c>
      <c r="X6" s="71"/>
      <c r="Y6" s="72"/>
      <c r="Z6" s="54"/>
      <c r="AA6" s="55"/>
      <c r="AB6" s="56"/>
      <c r="AC6" s="7"/>
      <c r="AD6" s="70" t="s">
        <v>3</v>
      </c>
      <c r="AE6" s="71"/>
      <c r="AF6" s="72"/>
      <c r="AG6" s="54"/>
      <c r="AH6" s="55"/>
      <c r="AI6" s="56"/>
    </row>
    <row r="7" spans="1:35" ht="17.100000000000001" customHeight="1">
      <c r="A7" s="6"/>
      <c r="B7" s="70" t="s">
        <v>4</v>
      </c>
      <c r="C7" s="71"/>
      <c r="D7" s="72"/>
      <c r="E7" s="54"/>
      <c r="F7" s="55"/>
      <c r="G7" s="56"/>
      <c r="H7" s="7"/>
      <c r="I7" s="70" t="s">
        <v>4</v>
      </c>
      <c r="J7" s="71"/>
      <c r="K7" s="72"/>
      <c r="L7" s="54"/>
      <c r="M7" s="55"/>
      <c r="N7" s="56"/>
      <c r="O7" s="7"/>
      <c r="P7" s="70" t="s">
        <v>4</v>
      </c>
      <c r="Q7" s="71"/>
      <c r="R7" s="72"/>
      <c r="S7" s="54"/>
      <c r="T7" s="55"/>
      <c r="U7" s="56"/>
      <c r="V7" s="7"/>
      <c r="W7" s="70" t="s">
        <v>4</v>
      </c>
      <c r="X7" s="71"/>
      <c r="Y7" s="72"/>
      <c r="Z7" s="54"/>
      <c r="AA7" s="55"/>
      <c r="AB7" s="56"/>
      <c r="AC7" s="7"/>
      <c r="AD7" s="70" t="s">
        <v>4</v>
      </c>
      <c r="AE7" s="71"/>
      <c r="AF7" s="72"/>
      <c r="AG7" s="54"/>
      <c r="AH7" s="55"/>
      <c r="AI7" s="56"/>
    </row>
    <row r="8" spans="1:35" ht="17.100000000000001" customHeight="1">
      <c r="A8" s="6"/>
      <c r="B8" s="70" t="s">
        <v>5</v>
      </c>
      <c r="C8" s="71"/>
      <c r="D8" s="72"/>
      <c r="E8" s="54"/>
      <c r="F8" s="55"/>
      <c r="G8" s="56"/>
      <c r="H8" s="7"/>
      <c r="I8" s="70" t="s">
        <v>5</v>
      </c>
      <c r="J8" s="71"/>
      <c r="K8" s="72"/>
      <c r="L8" s="54"/>
      <c r="M8" s="55"/>
      <c r="N8" s="56"/>
      <c r="O8" s="7"/>
      <c r="P8" s="70" t="s">
        <v>5</v>
      </c>
      <c r="Q8" s="71"/>
      <c r="R8" s="72"/>
      <c r="S8" s="54"/>
      <c r="T8" s="55"/>
      <c r="U8" s="56"/>
      <c r="V8" s="7"/>
      <c r="W8" s="70" t="s">
        <v>5</v>
      </c>
      <c r="X8" s="71"/>
      <c r="Y8" s="72"/>
      <c r="Z8" s="54"/>
      <c r="AA8" s="55"/>
      <c r="AB8" s="56"/>
      <c r="AC8" s="7"/>
      <c r="AD8" s="70" t="s">
        <v>5</v>
      </c>
      <c r="AE8" s="71"/>
      <c r="AF8" s="72"/>
      <c r="AG8" s="54"/>
      <c r="AH8" s="55"/>
      <c r="AI8" s="56"/>
    </row>
    <row r="9" spans="1:35" ht="17.100000000000001" customHeight="1">
      <c r="A9" s="6"/>
      <c r="B9" s="70" t="s">
        <v>6</v>
      </c>
      <c r="C9" s="71"/>
      <c r="D9" s="72"/>
      <c r="E9" s="54"/>
      <c r="F9" s="55"/>
      <c r="G9" s="56"/>
      <c r="H9" s="7"/>
      <c r="I9" s="70" t="s">
        <v>6</v>
      </c>
      <c r="J9" s="71"/>
      <c r="K9" s="72"/>
      <c r="L9" s="54"/>
      <c r="M9" s="55"/>
      <c r="N9" s="56"/>
      <c r="O9" s="7"/>
      <c r="P9" s="70" t="s">
        <v>6</v>
      </c>
      <c r="Q9" s="71"/>
      <c r="R9" s="72"/>
      <c r="S9" s="54"/>
      <c r="T9" s="55"/>
      <c r="U9" s="56"/>
      <c r="V9" s="7"/>
      <c r="W9" s="70" t="s">
        <v>6</v>
      </c>
      <c r="X9" s="71"/>
      <c r="Y9" s="72"/>
      <c r="Z9" s="54"/>
      <c r="AA9" s="55"/>
      <c r="AB9" s="56"/>
      <c r="AC9" s="7"/>
      <c r="AD9" s="70" t="s">
        <v>6</v>
      </c>
      <c r="AE9" s="71"/>
      <c r="AF9" s="72"/>
      <c r="AG9" s="54"/>
      <c r="AH9" s="55"/>
      <c r="AI9" s="56"/>
    </row>
    <row r="10" spans="1:35" ht="17.100000000000001" customHeight="1">
      <c r="A10" s="6"/>
      <c r="B10" s="70" t="s">
        <v>7</v>
      </c>
      <c r="C10" s="71"/>
      <c r="D10" s="72"/>
      <c r="E10" s="54"/>
      <c r="F10" s="55"/>
      <c r="G10" s="56"/>
      <c r="H10" s="7"/>
      <c r="I10" s="70" t="s">
        <v>7</v>
      </c>
      <c r="J10" s="71"/>
      <c r="K10" s="72"/>
      <c r="L10" s="54"/>
      <c r="M10" s="55"/>
      <c r="N10" s="56"/>
      <c r="O10" s="7"/>
      <c r="P10" s="70" t="s">
        <v>7</v>
      </c>
      <c r="Q10" s="71"/>
      <c r="R10" s="72"/>
      <c r="S10" s="54"/>
      <c r="T10" s="55"/>
      <c r="U10" s="56"/>
      <c r="V10" s="7"/>
      <c r="W10" s="70" t="s">
        <v>7</v>
      </c>
      <c r="X10" s="71"/>
      <c r="Y10" s="72"/>
      <c r="Z10" s="54"/>
      <c r="AA10" s="55"/>
      <c r="AB10" s="56"/>
      <c r="AC10" s="7"/>
      <c r="AD10" s="70" t="s">
        <v>7</v>
      </c>
      <c r="AE10" s="71"/>
      <c r="AF10" s="72"/>
      <c r="AG10" s="54"/>
      <c r="AH10" s="55"/>
      <c r="AI10" s="56"/>
    </row>
    <row r="11" spans="1:35" ht="8.1" customHeight="1">
      <c r="A11" s="6"/>
      <c r="B11" s="8"/>
      <c r="C11" s="9"/>
      <c r="D11" s="9"/>
      <c r="E11" s="9"/>
      <c r="F11" s="9"/>
      <c r="G11" s="10"/>
      <c r="H11" s="7"/>
      <c r="I11" s="8"/>
      <c r="J11" s="9"/>
      <c r="K11" s="9"/>
      <c r="L11" s="9"/>
      <c r="M11" s="9"/>
      <c r="N11" s="10"/>
      <c r="O11" s="7"/>
      <c r="P11" s="8"/>
      <c r="Q11" s="9"/>
      <c r="R11" s="9"/>
      <c r="S11" s="9"/>
      <c r="T11" s="9"/>
      <c r="U11" s="10"/>
      <c r="V11" s="7"/>
      <c r="W11" s="8"/>
      <c r="X11" s="9"/>
      <c r="Y11" s="9"/>
      <c r="Z11" s="9"/>
      <c r="AA11" s="9"/>
      <c r="AB11" s="10"/>
      <c r="AC11" s="7"/>
      <c r="AD11" s="8"/>
      <c r="AE11" s="9"/>
      <c r="AF11" s="9"/>
      <c r="AG11" s="9"/>
      <c r="AH11" s="9"/>
      <c r="AI11" s="10"/>
    </row>
    <row r="12" spans="1:35" ht="17.100000000000001" customHeight="1">
      <c r="A12" s="6"/>
      <c r="B12" s="11">
        <v>1</v>
      </c>
      <c r="C12" s="12"/>
      <c r="D12" s="12"/>
      <c r="E12" s="12"/>
      <c r="F12" s="13">
        <f t="shared" ref="F12:F20" si="0">SUM((SUM(C12:E12))+(COUNTIF(C12:E12,"X")*10))</f>
        <v>0</v>
      </c>
      <c r="G12" s="14">
        <f>F12</f>
        <v>0</v>
      </c>
      <c r="H12" s="7"/>
      <c r="I12" s="11">
        <v>1</v>
      </c>
      <c r="J12" s="12"/>
      <c r="K12" s="12"/>
      <c r="L12" s="12"/>
      <c r="M12" s="13">
        <f t="shared" ref="M12:M21" si="1">SUM((SUM(J12:L12))+(COUNTIF(J12:L12,"X")*10))</f>
        <v>0</v>
      </c>
      <c r="N12" s="14">
        <f>M12</f>
        <v>0</v>
      </c>
      <c r="O12" s="7"/>
      <c r="P12" s="11">
        <v>1</v>
      </c>
      <c r="Q12" s="12"/>
      <c r="R12" s="12"/>
      <c r="S12" s="12"/>
      <c r="T12" s="13">
        <f t="shared" ref="T12:T21" si="2">SUM((SUM(Q12:S12))+(COUNTIF(Q12:S12,"X")*10))</f>
        <v>0</v>
      </c>
      <c r="U12" s="14">
        <f>T12</f>
        <v>0</v>
      </c>
      <c r="V12" s="7"/>
      <c r="W12" s="11">
        <v>1</v>
      </c>
      <c r="X12" s="12"/>
      <c r="Y12" s="12"/>
      <c r="Z12" s="12"/>
      <c r="AA12" s="13">
        <f t="shared" ref="AA12:AA21" si="3">SUM((SUM(X12:Z12))+(COUNTIF(X12:Z12,"X")*10))</f>
        <v>0</v>
      </c>
      <c r="AB12" s="14">
        <f>AA12</f>
        <v>0</v>
      </c>
      <c r="AC12" s="7"/>
      <c r="AD12" s="11">
        <v>1</v>
      </c>
      <c r="AE12" s="12"/>
      <c r="AF12" s="12"/>
      <c r="AG12" s="12"/>
      <c r="AH12" s="13">
        <f t="shared" ref="AH12:AH21" si="4">SUM((SUM(AE12:AG12))+(COUNTIF(AE12:AG12,"X")*10))</f>
        <v>0</v>
      </c>
      <c r="AI12" s="14">
        <f>AH12</f>
        <v>0</v>
      </c>
    </row>
    <row r="13" spans="1:35" ht="17.100000000000001" customHeight="1">
      <c r="A13" s="6"/>
      <c r="B13" s="11">
        <v>2</v>
      </c>
      <c r="C13" s="12"/>
      <c r="D13" s="12"/>
      <c r="E13" s="12"/>
      <c r="F13" s="14">
        <f t="shared" si="0"/>
        <v>0</v>
      </c>
      <c r="G13" s="14">
        <f t="shared" ref="G13:G21" si="5">SUM(G12,F13)</f>
        <v>0</v>
      </c>
      <c r="H13" s="7"/>
      <c r="I13" s="11">
        <v>2</v>
      </c>
      <c r="J13" s="12"/>
      <c r="K13" s="12"/>
      <c r="L13" s="12"/>
      <c r="M13" s="14">
        <f t="shared" si="1"/>
        <v>0</v>
      </c>
      <c r="N13" s="14">
        <f t="shared" ref="N13:N21" si="6">SUM(N12,M13)</f>
        <v>0</v>
      </c>
      <c r="O13" s="7"/>
      <c r="P13" s="11">
        <v>2</v>
      </c>
      <c r="Q13" s="12"/>
      <c r="R13" s="12"/>
      <c r="S13" s="12"/>
      <c r="T13" s="14">
        <f t="shared" si="2"/>
        <v>0</v>
      </c>
      <c r="U13" s="14">
        <f t="shared" ref="U13:U21" si="7">SUM(U12,T13)</f>
        <v>0</v>
      </c>
      <c r="V13" s="7"/>
      <c r="W13" s="11">
        <v>2</v>
      </c>
      <c r="X13" s="12"/>
      <c r="Y13" s="12"/>
      <c r="Z13" s="12"/>
      <c r="AA13" s="14">
        <f t="shared" si="3"/>
        <v>0</v>
      </c>
      <c r="AB13" s="14">
        <f t="shared" ref="AB13:AB21" si="8">SUM(AB12,AA13)</f>
        <v>0</v>
      </c>
      <c r="AC13" s="7"/>
      <c r="AD13" s="11">
        <v>2</v>
      </c>
      <c r="AE13" s="12"/>
      <c r="AF13" s="12"/>
      <c r="AG13" s="12"/>
      <c r="AH13" s="14">
        <f t="shared" si="4"/>
        <v>0</v>
      </c>
      <c r="AI13" s="14">
        <f t="shared" ref="AI13:AI21" si="9">SUM(AI12,AH13)</f>
        <v>0</v>
      </c>
    </row>
    <row r="14" spans="1:35" ht="17.100000000000001" customHeight="1">
      <c r="A14" s="6"/>
      <c r="B14" s="11">
        <v>3</v>
      </c>
      <c r="C14" s="12"/>
      <c r="D14" s="12"/>
      <c r="E14" s="12"/>
      <c r="F14" s="14">
        <f t="shared" si="0"/>
        <v>0</v>
      </c>
      <c r="G14" s="14">
        <f t="shared" si="5"/>
        <v>0</v>
      </c>
      <c r="H14" s="7"/>
      <c r="I14" s="11">
        <v>3</v>
      </c>
      <c r="J14" s="12"/>
      <c r="K14" s="12"/>
      <c r="L14" s="12"/>
      <c r="M14" s="14">
        <f t="shared" si="1"/>
        <v>0</v>
      </c>
      <c r="N14" s="14">
        <f t="shared" si="6"/>
        <v>0</v>
      </c>
      <c r="O14" s="7"/>
      <c r="P14" s="11">
        <v>3</v>
      </c>
      <c r="Q14" s="12"/>
      <c r="R14" s="12"/>
      <c r="S14" s="12"/>
      <c r="T14" s="14">
        <f t="shared" si="2"/>
        <v>0</v>
      </c>
      <c r="U14" s="14">
        <f t="shared" si="7"/>
        <v>0</v>
      </c>
      <c r="V14" s="7"/>
      <c r="W14" s="11">
        <v>3</v>
      </c>
      <c r="X14" s="12"/>
      <c r="Y14" s="12"/>
      <c r="Z14" s="12"/>
      <c r="AA14" s="14">
        <f t="shared" si="3"/>
        <v>0</v>
      </c>
      <c r="AB14" s="14">
        <f t="shared" si="8"/>
        <v>0</v>
      </c>
      <c r="AC14" s="7"/>
      <c r="AD14" s="11">
        <v>3</v>
      </c>
      <c r="AE14" s="12"/>
      <c r="AF14" s="12"/>
      <c r="AG14" s="12"/>
      <c r="AH14" s="14">
        <f t="shared" si="4"/>
        <v>0</v>
      </c>
      <c r="AI14" s="14">
        <f t="shared" si="9"/>
        <v>0</v>
      </c>
    </row>
    <row r="15" spans="1:35" ht="17.100000000000001" customHeight="1">
      <c r="A15" s="6"/>
      <c r="B15" s="11">
        <v>4</v>
      </c>
      <c r="C15" s="12"/>
      <c r="D15" s="12"/>
      <c r="E15" s="12"/>
      <c r="F15" s="14">
        <f t="shared" si="0"/>
        <v>0</v>
      </c>
      <c r="G15" s="14">
        <f t="shared" si="5"/>
        <v>0</v>
      </c>
      <c r="H15" s="7"/>
      <c r="I15" s="11">
        <v>4</v>
      </c>
      <c r="J15" s="12"/>
      <c r="K15" s="12"/>
      <c r="L15" s="12"/>
      <c r="M15" s="14">
        <f t="shared" si="1"/>
        <v>0</v>
      </c>
      <c r="N15" s="14">
        <f t="shared" si="6"/>
        <v>0</v>
      </c>
      <c r="O15" s="7"/>
      <c r="P15" s="11">
        <v>4</v>
      </c>
      <c r="Q15" s="12"/>
      <c r="R15" s="12"/>
      <c r="S15" s="12"/>
      <c r="T15" s="14">
        <f t="shared" si="2"/>
        <v>0</v>
      </c>
      <c r="U15" s="14">
        <f t="shared" si="7"/>
        <v>0</v>
      </c>
      <c r="V15" s="7"/>
      <c r="W15" s="11">
        <v>4</v>
      </c>
      <c r="X15" s="12"/>
      <c r="Y15" s="12"/>
      <c r="Z15" s="12"/>
      <c r="AA15" s="14">
        <f t="shared" si="3"/>
        <v>0</v>
      </c>
      <c r="AB15" s="14">
        <f t="shared" si="8"/>
        <v>0</v>
      </c>
      <c r="AC15" s="7"/>
      <c r="AD15" s="11">
        <v>4</v>
      </c>
      <c r="AE15" s="12"/>
      <c r="AF15" s="12"/>
      <c r="AG15" s="12"/>
      <c r="AH15" s="14">
        <f t="shared" si="4"/>
        <v>0</v>
      </c>
      <c r="AI15" s="14">
        <f t="shared" si="9"/>
        <v>0</v>
      </c>
    </row>
    <row r="16" spans="1:35" ht="17.100000000000001" customHeight="1">
      <c r="A16" s="6"/>
      <c r="B16" s="11">
        <v>5</v>
      </c>
      <c r="C16" s="12"/>
      <c r="D16" s="12"/>
      <c r="E16" s="12"/>
      <c r="F16" s="14">
        <f t="shared" si="0"/>
        <v>0</v>
      </c>
      <c r="G16" s="14">
        <f t="shared" si="5"/>
        <v>0</v>
      </c>
      <c r="H16" s="7"/>
      <c r="I16" s="11">
        <v>5</v>
      </c>
      <c r="J16" s="12"/>
      <c r="K16" s="12"/>
      <c r="L16" s="12"/>
      <c r="M16" s="14">
        <f t="shared" si="1"/>
        <v>0</v>
      </c>
      <c r="N16" s="14">
        <f t="shared" si="6"/>
        <v>0</v>
      </c>
      <c r="O16" s="7"/>
      <c r="P16" s="11">
        <v>5</v>
      </c>
      <c r="Q16" s="12"/>
      <c r="R16" s="12"/>
      <c r="S16" s="12"/>
      <c r="T16" s="14">
        <f t="shared" si="2"/>
        <v>0</v>
      </c>
      <c r="U16" s="14">
        <f t="shared" si="7"/>
        <v>0</v>
      </c>
      <c r="V16" s="7"/>
      <c r="W16" s="11">
        <v>5</v>
      </c>
      <c r="X16" s="12"/>
      <c r="Y16" s="12"/>
      <c r="Z16" s="12"/>
      <c r="AA16" s="14">
        <f t="shared" si="3"/>
        <v>0</v>
      </c>
      <c r="AB16" s="14">
        <f t="shared" si="8"/>
        <v>0</v>
      </c>
      <c r="AC16" s="7"/>
      <c r="AD16" s="11">
        <v>5</v>
      </c>
      <c r="AE16" s="12"/>
      <c r="AF16" s="12"/>
      <c r="AG16" s="12"/>
      <c r="AH16" s="14">
        <f t="shared" si="4"/>
        <v>0</v>
      </c>
      <c r="AI16" s="14">
        <f t="shared" si="9"/>
        <v>0</v>
      </c>
    </row>
    <row r="17" spans="1:35" ht="17.100000000000001" customHeight="1">
      <c r="A17" s="6"/>
      <c r="B17" s="11">
        <v>6</v>
      </c>
      <c r="C17" s="12"/>
      <c r="D17" s="12"/>
      <c r="E17" s="12"/>
      <c r="F17" s="14">
        <f t="shared" si="0"/>
        <v>0</v>
      </c>
      <c r="G17" s="14">
        <f t="shared" si="5"/>
        <v>0</v>
      </c>
      <c r="H17" s="7"/>
      <c r="I17" s="11">
        <v>6</v>
      </c>
      <c r="J17" s="12"/>
      <c r="K17" s="12"/>
      <c r="L17" s="12"/>
      <c r="M17" s="14">
        <f t="shared" si="1"/>
        <v>0</v>
      </c>
      <c r="N17" s="14">
        <f t="shared" si="6"/>
        <v>0</v>
      </c>
      <c r="O17" s="7"/>
      <c r="P17" s="11">
        <v>6</v>
      </c>
      <c r="Q17" s="12"/>
      <c r="R17" s="12"/>
      <c r="S17" s="12"/>
      <c r="T17" s="14">
        <f t="shared" si="2"/>
        <v>0</v>
      </c>
      <c r="U17" s="14">
        <f t="shared" si="7"/>
        <v>0</v>
      </c>
      <c r="V17" s="7"/>
      <c r="W17" s="11">
        <v>6</v>
      </c>
      <c r="X17" s="12"/>
      <c r="Y17" s="12"/>
      <c r="Z17" s="12"/>
      <c r="AA17" s="14">
        <f t="shared" si="3"/>
        <v>0</v>
      </c>
      <c r="AB17" s="14">
        <f t="shared" si="8"/>
        <v>0</v>
      </c>
      <c r="AC17" s="7"/>
      <c r="AD17" s="11">
        <v>6</v>
      </c>
      <c r="AE17" s="12"/>
      <c r="AF17" s="12"/>
      <c r="AG17" s="12"/>
      <c r="AH17" s="14">
        <f t="shared" si="4"/>
        <v>0</v>
      </c>
      <c r="AI17" s="14">
        <f t="shared" si="9"/>
        <v>0</v>
      </c>
    </row>
    <row r="18" spans="1:35" ht="17.100000000000001" customHeight="1">
      <c r="A18" s="6"/>
      <c r="B18" s="11">
        <v>7</v>
      </c>
      <c r="C18" s="12"/>
      <c r="D18" s="12"/>
      <c r="E18" s="12"/>
      <c r="F18" s="14">
        <f t="shared" si="0"/>
        <v>0</v>
      </c>
      <c r="G18" s="14">
        <f t="shared" si="5"/>
        <v>0</v>
      </c>
      <c r="H18" s="7"/>
      <c r="I18" s="11">
        <v>7</v>
      </c>
      <c r="J18" s="12"/>
      <c r="K18" s="12"/>
      <c r="L18" s="12"/>
      <c r="M18" s="14">
        <f t="shared" si="1"/>
        <v>0</v>
      </c>
      <c r="N18" s="14">
        <f t="shared" si="6"/>
        <v>0</v>
      </c>
      <c r="O18" s="7"/>
      <c r="P18" s="11">
        <v>7</v>
      </c>
      <c r="Q18" s="12"/>
      <c r="R18" s="12"/>
      <c r="S18" s="12"/>
      <c r="T18" s="14">
        <f t="shared" si="2"/>
        <v>0</v>
      </c>
      <c r="U18" s="14">
        <f t="shared" si="7"/>
        <v>0</v>
      </c>
      <c r="V18" s="7"/>
      <c r="W18" s="11">
        <v>7</v>
      </c>
      <c r="X18" s="12"/>
      <c r="Y18" s="12"/>
      <c r="Z18" s="12"/>
      <c r="AA18" s="14">
        <f t="shared" si="3"/>
        <v>0</v>
      </c>
      <c r="AB18" s="14">
        <f t="shared" si="8"/>
        <v>0</v>
      </c>
      <c r="AC18" s="7"/>
      <c r="AD18" s="11">
        <v>7</v>
      </c>
      <c r="AE18" s="12"/>
      <c r="AF18" s="12"/>
      <c r="AG18" s="12"/>
      <c r="AH18" s="14">
        <f t="shared" si="4"/>
        <v>0</v>
      </c>
      <c r="AI18" s="14">
        <f t="shared" si="9"/>
        <v>0</v>
      </c>
    </row>
    <row r="19" spans="1:35" ht="17.100000000000001" customHeight="1">
      <c r="A19" s="6"/>
      <c r="B19" s="11">
        <v>8</v>
      </c>
      <c r="C19" s="12"/>
      <c r="D19" s="12"/>
      <c r="E19" s="12"/>
      <c r="F19" s="14">
        <f t="shared" si="0"/>
        <v>0</v>
      </c>
      <c r="G19" s="14">
        <f t="shared" si="5"/>
        <v>0</v>
      </c>
      <c r="H19" s="7"/>
      <c r="I19" s="11">
        <v>8</v>
      </c>
      <c r="J19" s="12"/>
      <c r="K19" s="12"/>
      <c r="L19" s="12"/>
      <c r="M19" s="14">
        <f t="shared" si="1"/>
        <v>0</v>
      </c>
      <c r="N19" s="14">
        <f t="shared" si="6"/>
        <v>0</v>
      </c>
      <c r="O19" s="7"/>
      <c r="P19" s="11">
        <v>8</v>
      </c>
      <c r="Q19" s="12"/>
      <c r="R19" s="12"/>
      <c r="S19" s="12"/>
      <c r="T19" s="14">
        <f t="shared" si="2"/>
        <v>0</v>
      </c>
      <c r="U19" s="14">
        <f t="shared" si="7"/>
        <v>0</v>
      </c>
      <c r="V19" s="7"/>
      <c r="W19" s="11">
        <v>8</v>
      </c>
      <c r="X19" s="12"/>
      <c r="Y19" s="12"/>
      <c r="Z19" s="12"/>
      <c r="AA19" s="14">
        <f t="shared" si="3"/>
        <v>0</v>
      </c>
      <c r="AB19" s="14">
        <f t="shared" si="8"/>
        <v>0</v>
      </c>
      <c r="AC19" s="7"/>
      <c r="AD19" s="11">
        <v>8</v>
      </c>
      <c r="AE19" s="12"/>
      <c r="AF19" s="12"/>
      <c r="AG19" s="12"/>
      <c r="AH19" s="14">
        <f t="shared" si="4"/>
        <v>0</v>
      </c>
      <c r="AI19" s="14">
        <f t="shared" si="9"/>
        <v>0</v>
      </c>
    </row>
    <row r="20" spans="1:35" ht="17.100000000000001" customHeight="1">
      <c r="A20" s="6"/>
      <c r="B20" s="11">
        <v>9</v>
      </c>
      <c r="C20" s="12"/>
      <c r="D20" s="12"/>
      <c r="E20" s="12"/>
      <c r="F20" s="14">
        <f t="shared" si="0"/>
        <v>0</v>
      </c>
      <c r="G20" s="14">
        <f t="shared" si="5"/>
        <v>0</v>
      </c>
      <c r="H20" s="7"/>
      <c r="I20" s="11">
        <v>9</v>
      </c>
      <c r="J20" s="12"/>
      <c r="K20" s="12"/>
      <c r="L20" s="12"/>
      <c r="M20" s="14">
        <f t="shared" si="1"/>
        <v>0</v>
      </c>
      <c r="N20" s="14">
        <f t="shared" si="6"/>
        <v>0</v>
      </c>
      <c r="O20" s="7"/>
      <c r="P20" s="11">
        <v>9</v>
      </c>
      <c r="Q20" s="12"/>
      <c r="R20" s="12"/>
      <c r="S20" s="12"/>
      <c r="T20" s="14">
        <f t="shared" si="2"/>
        <v>0</v>
      </c>
      <c r="U20" s="14">
        <f t="shared" si="7"/>
        <v>0</v>
      </c>
      <c r="V20" s="7"/>
      <c r="W20" s="11">
        <v>9</v>
      </c>
      <c r="X20" s="12"/>
      <c r="Y20" s="12"/>
      <c r="Z20" s="12"/>
      <c r="AA20" s="14">
        <f t="shared" si="3"/>
        <v>0</v>
      </c>
      <c r="AB20" s="14">
        <f t="shared" si="8"/>
        <v>0</v>
      </c>
      <c r="AC20" s="7"/>
      <c r="AD20" s="11">
        <v>9</v>
      </c>
      <c r="AE20" s="12"/>
      <c r="AF20" s="12"/>
      <c r="AG20" s="12"/>
      <c r="AH20" s="14">
        <f t="shared" si="4"/>
        <v>0</v>
      </c>
      <c r="AI20" s="14">
        <f t="shared" si="9"/>
        <v>0</v>
      </c>
    </row>
    <row r="21" spans="1:35" ht="17.100000000000001" customHeight="1">
      <c r="A21" s="6"/>
      <c r="B21" s="11">
        <v>10</v>
      </c>
      <c r="C21" s="12"/>
      <c r="D21" s="12"/>
      <c r="E21" s="12"/>
      <c r="F21" s="14">
        <f>SUM(SUM(C21:E21))+(COUNTIF(C21:E21,"X")*10)</f>
        <v>0</v>
      </c>
      <c r="G21" s="14">
        <f t="shared" si="5"/>
        <v>0</v>
      </c>
      <c r="H21" s="7"/>
      <c r="I21" s="11">
        <v>10</v>
      </c>
      <c r="J21" s="12"/>
      <c r="K21" s="12"/>
      <c r="L21" s="12"/>
      <c r="M21" s="14">
        <f t="shared" si="1"/>
        <v>0</v>
      </c>
      <c r="N21" s="14">
        <f t="shared" si="6"/>
        <v>0</v>
      </c>
      <c r="O21" s="7"/>
      <c r="P21" s="11">
        <v>10</v>
      </c>
      <c r="Q21" s="12"/>
      <c r="R21" s="12"/>
      <c r="S21" s="12"/>
      <c r="T21" s="14">
        <f t="shared" si="2"/>
        <v>0</v>
      </c>
      <c r="U21" s="14">
        <f t="shared" si="7"/>
        <v>0</v>
      </c>
      <c r="V21" s="7"/>
      <c r="W21" s="11">
        <v>10</v>
      </c>
      <c r="X21" s="12"/>
      <c r="Y21" s="12"/>
      <c r="Z21" s="12"/>
      <c r="AA21" s="14">
        <f t="shared" si="3"/>
        <v>0</v>
      </c>
      <c r="AB21" s="14">
        <f t="shared" si="8"/>
        <v>0</v>
      </c>
      <c r="AC21" s="7"/>
      <c r="AD21" s="11">
        <v>10</v>
      </c>
      <c r="AE21" s="12"/>
      <c r="AF21" s="12"/>
      <c r="AG21" s="12"/>
      <c r="AH21" s="14">
        <f t="shared" si="4"/>
        <v>0</v>
      </c>
      <c r="AI21" s="14">
        <f t="shared" si="9"/>
        <v>0</v>
      </c>
    </row>
    <row r="22" spans="1:35" ht="18.399999999999999" customHeight="1">
      <c r="A22" s="6"/>
      <c r="B22" s="73" t="s">
        <v>8</v>
      </c>
      <c r="C22" s="74"/>
      <c r="D22" s="74"/>
      <c r="E22" s="74"/>
      <c r="F22" s="75"/>
      <c r="G22" s="15">
        <f>G21</f>
        <v>0</v>
      </c>
      <c r="H22" s="7"/>
      <c r="I22" s="73" t="s">
        <v>8</v>
      </c>
      <c r="J22" s="74"/>
      <c r="K22" s="74"/>
      <c r="L22" s="74"/>
      <c r="M22" s="75"/>
      <c r="N22" s="15">
        <f>N21</f>
        <v>0</v>
      </c>
      <c r="O22" s="7"/>
      <c r="P22" s="73" t="s">
        <v>8</v>
      </c>
      <c r="Q22" s="74"/>
      <c r="R22" s="74"/>
      <c r="S22" s="74"/>
      <c r="T22" s="75"/>
      <c r="U22" s="15">
        <f>U21</f>
        <v>0</v>
      </c>
      <c r="V22" s="7"/>
      <c r="W22" s="73" t="s">
        <v>8</v>
      </c>
      <c r="X22" s="74"/>
      <c r="Y22" s="74"/>
      <c r="Z22" s="74"/>
      <c r="AA22" s="75"/>
      <c r="AB22" s="15">
        <f>AB21</f>
        <v>0</v>
      </c>
      <c r="AC22" s="7"/>
      <c r="AD22" s="73" t="s">
        <v>8</v>
      </c>
      <c r="AE22" s="74"/>
      <c r="AF22" s="74"/>
      <c r="AG22" s="74"/>
      <c r="AH22" s="75"/>
      <c r="AI22" s="15">
        <f>AI21</f>
        <v>0</v>
      </c>
    </row>
    <row r="23" spans="1:35" ht="8.1" customHeight="1">
      <c r="A23" s="2"/>
      <c r="B23" s="16"/>
      <c r="C23" s="16"/>
      <c r="D23" s="16"/>
      <c r="E23" s="16"/>
      <c r="F23" s="16"/>
      <c r="G23" s="16"/>
      <c r="H23" s="2"/>
      <c r="I23" s="16"/>
      <c r="J23" s="16"/>
      <c r="K23" s="16"/>
      <c r="L23" s="16"/>
      <c r="M23" s="16"/>
      <c r="N23" s="16"/>
      <c r="O23" s="2"/>
      <c r="P23" s="16"/>
      <c r="Q23" s="16"/>
      <c r="R23" s="16"/>
      <c r="S23" s="16"/>
      <c r="T23" s="16"/>
      <c r="U23" s="16"/>
      <c r="V23" s="2"/>
      <c r="W23" s="16"/>
      <c r="X23" s="16"/>
      <c r="Y23" s="16"/>
      <c r="Z23" s="16"/>
      <c r="AA23" s="16"/>
      <c r="AB23" s="16"/>
      <c r="AC23" s="2"/>
      <c r="AD23" s="16"/>
      <c r="AE23" s="16"/>
      <c r="AF23" s="16"/>
      <c r="AG23" s="16"/>
      <c r="AH23" s="16"/>
      <c r="AI23" s="16"/>
    </row>
    <row r="24" spans="1:35" ht="17.100000000000001" customHeight="1">
      <c r="A24" s="6"/>
      <c r="B24" s="57" t="s">
        <v>9</v>
      </c>
      <c r="C24" s="58"/>
      <c r="D24" s="58"/>
      <c r="E24" s="58"/>
      <c r="F24" s="59"/>
      <c r="G24" s="17">
        <f>COUNTIF(C12:E21,10)</f>
        <v>0</v>
      </c>
      <c r="H24" s="7"/>
      <c r="I24" s="57" t="s">
        <v>9</v>
      </c>
      <c r="J24" s="58"/>
      <c r="K24" s="58"/>
      <c r="L24" s="58"/>
      <c r="M24" s="59"/>
      <c r="N24" s="17">
        <f>COUNTIF(J12:L21,10)</f>
        <v>0</v>
      </c>
      <c r="O24" s="18"/>
      <c r="P24" s="57" t="s">
        <v>9</v>
      </c>
      <c r="Q24" s="58"/>
      <c r="R24" s="58"/>
      <c r="S24" s="58"/>
      <c r="T24" s="59"/>
      <c r="U24" s="17">
        <f>COUNTIF(Q12:S21,10)</f>
        <v>0</v>
      </c>
      <c r="V24" s="18"/>
      <c r="W24" s="57" t="s">
        <v>9</v>
      </c>
      <c r="X24" s="58"/>
      <c r="Y24" s="58"/>
      <c r="Z24" s="58"/>
      <c r="AA24" s="59"/>
      <c r="AB24" s="17">
        <f>COUNTIF(X12:Z21,10)</f>
        <v>0</v>
      </c>
      <c r="AC24" s="18"/>
      <c r="AD24" s="57" t="s">
        <v>9</v>
      </c>
      <c r="AE24" s="58"/>
      <c r="AF24" s="58"/>
      <c r="AG24" s="58"/>
      <c r="AH24" s="59"/>
      <c r="AI24" s="17">
        <f>COUNTIF(AE12:AG21,10)</f>
        <v>0</v>
      </c>
    </row>
    <row r="25" spans="1:35" ht="17.100000000000001" customHeight="1">
      <c r="A25" s="6"/>
      <c r="B25" s="60" t="s">
        <v>10</v>
      </c>
      <c r="C25" s="61"/>
      <c r="D25" s="61"/>
      <c r="E25" s="61"/>
      <c r="F25" s="62"/>
      <c r="G25" s="19">
        <f>COUNTIF(C12:E21,"x")</f>
        <v>0</v>
      </c>
      <c r="H25" s="7"/>
      <c r="I25" s="60" t="s">
        <v>10</v>
      </c>
      <c r="J25" s="61"/>
      <c r="K25" s="61"/>
      <c r="L25" s="61"/>
      <c r="M25" s="62"/>
      <c r="N25" s="19">
        <f>COUNTIF(J12:L21,"x")</f>
        <v>0</v>
      </c>
      <c r="O25" s="18"/>
      <c r="P25" s="60" t="s">
        <v>10</v>
      </c>
      <c r="Q25" s="61"/>
      <c r="R25" s="61"/>
      <c r="S25" s="61"/>
      <c r="T25" s="62"/>
      <c r="U25" s="19">
        <f>COUNTIF(Q12:S21,"x")</f>
        <v>0</v>
      </c>
      <c r="V25" s="18"/>
      <c r="W25" s="60" t="s">
        <v>10</v>
      </c>
      <c r="X25" s="61"/>
      <c r="Y25" s="61"/>
      <c r="Z25" s="61"/>
      <c r="AA25" s="62"/>
      <c r="AB25" s="19">
        <f>COUNTIF(X12:Z21,"x")</f>
        <v>0</v>
      </c>
      <c r="AC25" s="18"/>
      <c r="AD25" s="60" t="s">
        <v>10</v>
      </c>
      <c r="AE25" s="61"/>
      <c r="AF25" s="61"/>
      <c r="AG25" s="61"/>
      <c r="AH25" s="62"/>
      <c r="AI25" s="19">
        <f>COUNTIF(AE12:AG21,"x")</f>
        <v>0</v>
      </c>
    </row>
    <row r="26" spans="1:35" ht="17.100000000000001" customHeight="1">
      <c r="A26" s="6"/>
      <c r="B26" s="63" t="s">
        <v>11</v>
      </c>
      <c r="C26" s="64"/>
      <c r="D26" s="64"/>
      <c r="E26" s="64"/>
      <c r="F26" s="65"/>
      <c r="G26" s="20">
        <f>G22/30</f>
        <v>0</v>
      </c>
      <c r="H26" s="7"/>
      <c r="I26" s="63" t="s">
        <v>11</v>
      </c>
      <c r="J26" s="64"/>
      <c r="K26" s="64"/>
      <c r="L26" s="64"/>
      <c r="M26" s="65"/>
      <c r="N26" s="20">
        <f>N22/30</f>
        <v>0</v>
      </c>
      <c r="O26" s="18"/>
      <c r="P26" s="63" t="s">
        <v>11</v>
      </c>
      <c r="Q26" s="64"/>
      <c r="R26" s="64"/>
      <c r="S26" s="64"/>
      <c r="T26" s="65"/>
      <c r="U26" s="20">
        <f>U22/30</f>
        <v>0</v>
      </c>
      <c r="V26" s="18"/>
      <c r="W26" s="63" t="s">
        <v>11</v>
      </c>
      <c r="X26" s="64"/>
      <c r="Y26" s="64"/>
      <c r="Z26" s="64"/>
      <c r="AA26" s="65"/>
      <c r="AB26" s="20">
        <f>AB22/30</f>
        <v>0</v>
      </c>
      <c r="AC26" s="18"/>
      <c r="AD26" s="63" t="s">
        <v>11</v>
      </c>
      <c r="AE26" s="64"/>
      <c r="AF26" s="64"/>
      <c r="AG26" s="64"/>
      <c r="AH26" s="65"/>
      <c r="AI26" s="20">
        <f>AI22/30</f>
        <v>0</v>
      </c>
    </row>
    <row r="27" spans="1:35" ht="17.100000000000001" customHeight="1">
      <c r="A27" s="6"/>
      <c r="B27" s="66" t="s">
        <v>12</v>
      </c>
      <c r="C27" s="67"/>
      <c r="D27" s="67"/>
      <c r="E27" s="67"/>
      <c r="F27" s="68"/>
      <c r="G27" s="21">
        <f>SUM(SUM(F12:F21)/10)</f>
        <v>0</v>
      </c>
      <c r="H27" s="7"/>
      <c r="I27" s="66" t="s">
        <v>12</v>
      </c>
      <c r="J27" s="67"/>
      <c r="K27" s="67"/>
      <c r="L27" s="67"/>
      <c r="M27" s="68"/>
      <c r="N27" s="21">
        <f>SUM(SUM(M12:M21)/10)</f>
        <v>0</v>
      </c>
      <c r="O27" s="18"/>
      <c r="P27" s="66" t="s">
        <v>12</v>
      </c>
      <c r="Q27" s="67"/>
      <c r="R27" s="67"/>
      <c r="S27" s="67"/>
      <c r="T27" s="68"/>
      <c r="U27" s="21">
        <f>SUM(SUM(T12:T21)/10)</f>
        <v>0</v>
      </c>
      <c r="V27" s="18"/>
      <c r="W27" s="66" t="s">
        <v>12</v>
      </c>
      <c r="X27" s="67"/>
      <c r="Y27" s="67"/>
      <c r="Z27" s="67"/>
      <c r="AA27" s="68"/>
      <c r="AB27" s="21">
        <f>SUM(SUM(AA12:AA21)/10)</f>
        <v>0</v>
      </c>
      <c r="AC27" s="18"/>
      <c r="AD27" s="66" t="s">
        <v>12</v>
      </c>
      <c r="AE27" s="67"/>
      <c r="AF27" s="67"/>
      <c r="AG27" s="67"/>
      <c r="AH27" s="68"/>
      <c r="AI27" s="21">
        <f>SUM(SUM(AH12:AH21)/10)</f>
        <v>0</v>
      </c>
    </row>
    <row r="28" spans="1:35" ht="8.1" customHeight="1">
      <c r="A28" s="2"/>
      <c r="B28" s="16"/>
      <c r="C28" s="16"/>
      <c r="D28" s="16"/>
      <c r="E28" s="16"/>
      <c r="F28" s="16"/>
      <c r="G28" s="16"/>
      <c r="H28" s="2"/>
      <c r="I28" s="16"/>
      <c r="J28" s="16"/>
      <c r="K28" s="16"/>
      <c r="L28" s="16"/>
      <c r="M28" s="16"/>
      <c r="N28" s="16"/>
      <c r="O28" s="2"/>
      <c r="P28" s="16"/>
      <c r="Q28" s="16"/>
      <c r="R28" s="16"/>
      <c r="S28" s="16"/>
      <c r="T28" s="16"/>
      <c r="U28" s="16"/>
      <c r="V28" s="2"/>
      <c r="W28" s="16"/>
      <c r="X28" s="16"/>
      <c r="Y28" s="16"/>
      <c r="Z28" s="16"/>
      <c r="AA28" s="16"/>
      <c r="AB28" s="16"/>
      <c r="AC28" s="2"/>
      <c r="AD28" s="16"/>
      <c r="AE28" s="16"/>
      <c r="AF28" s="16"/>
      <c r="AG28" s="16"/>
      <c r="AH28" s="16"/>
      <c r="AI28" s="16"/>
    </row>
    <row r="29" spans="1:35" ht="17.100000000000001" customHeight="1">
      <c r="A29" s="6"/>
      <c r="B29" s="76">
        <v>6</v>
      </c>
      <c r="C29" s="77"/>
      <c r="D29" s="77"/>
      <c r="E29" s="77"/>
      <c r="F29" s="77"/>
      <c r="G29" s="78"/>
      <c r="H29" s="7"/>
      <c r="I29" s="76">
        <v>7</v>
      </c>
      <c r="J29" s="77"/>
      <c r="K29" s="77"/>
      <c r="L29" s="77"/>
      <c r="M29" s="77"/>
      <c r="N29" s="78"/>
      <c r="O29" s="7"/>
      <c r="P29" s="76">
        <v>8</v>
      </c>
      <c r="Q29" s="77"/>
      <c r="R29" s="77"/>
      <c r="S29" s="77"/>
      <c r="T29" s="77"/>
      <c r="U29" s="78"/>
      <c r="V29" s="7"/>
      <c r="W29" s="76">
        <v>9</v>
      </c>
      <c r="X29" s="77"/>
      <c r="Y29" s="77"/>
      <c r="Z29" s="77"/>
      <c r="AA29" s="77"/>
      <c r="AB29" s="78"/>
      <c r="AC29" s="7"/>
      <c r="AD29" s="76">
        <v>10</v>
      </c>
      <c r="AE29" s="77"/>
      <c r="AF29" s="77"/>
      <c r="AG29" s="77"/>
      <c r="AH29" s="77"/>
      <c r="AI29" s="78"/>
    </row>
    <row r="30" spans="1:35" ht="17.100000000000001" customHeight="1">
      <c r="A30" s="6"/>
      <c r="B30" s="70" t="s">
        <v>0</v>
      </c>
      <c r="C30" s="71"/>
      <c r="D30" s="72"/>
      <c r="E30" s="79"/>
      <c r="F30" s="80"/>
      <c r="G30" s="81"/>
      <c r="H30" s="7"/>
      <c r="I30" s="70" t="s">
        <v>0</v>
      </c>
      <c r="J30" s="71"/>
      <c r="K30" s="72"/>
      <c r="L30" s="79"/>
      <c r="M30" s="80"/>
      <c r="N30" s="81"/>
      <c r="O30" s="7"/>
      <c r="P30" s="70" t="s">
        <v>0</v>
      </c>
      <c r="Q30" s="71"/>
      <c r="R30" s="72"/>
      <c r="S30" s="79"/>
      <c r="T30" s="80"/>
      <c r="U30" s="81"/>
      <c r="V30" s="7"/>
      <c r="W30" s="70" t="s">
        <v>0</v>
      </c>
      <c r="X30" s="71"/>
      <c r="Y30" s="72"/>
      <c r="Z30" s="79"/>
      <c r="AA30" s="80"/>
      <c r="AB30" s="81"/>
      <c r="AC30" s="7"/>
      <c r="AD30" s="70" t="s">
        <v>0</v>
      </c>
      <c r="AE30" s="71"/>
      <c r="AF30" s="72"/>
      <c r="AG30" s="79"/>
      <c r="AH30" s="80"/>
      <c r="AI30" s="81"/>
    </row>
    <row r="31" spans="1:35" ht="17.100000000000001" customHeight="1">
      <c r="A31" s="6"/>
      <c r="B31" s="70" t="s">
        <v>1</v>
      </c>
      <c r="C31" s="71"/>
      <c r="D31" s="72"/>
      <c r="E31" s="69"/>
      <c r="F31" s="82"/>
      <c r="G31" s="83"/>
      <c r="H31" s="7"/>
      <c r="I31" s="70" t="s">
        <v>1</v>
      </c>
      <c r="J31" s="71"/>
      <c r="K31" s="72"/>
      <c r="L31" s="69"/>
      <c r="M31" s="82"/>
      <c r="N31" s="83"/>
      <c r="O31" s="7"/>
      <c r="P31" s="70" t="s">
        <v>1</v>
      </c>
      <c r="Q31" s="71"/>
      <c r="R31" s="72"/>
      <c r="S31" s="69"/>
      <c r="T31" s="82"/>
      <c r="U31" s="83"/>
      <c r="V31" s="7"/>
      <c r="W31" s="70" t="s">
        <v>1</v>
      </c>
      <c r="X31" s="71"/>
      <c r="Y31" s="72"/>
      <c r="Z31" s="69"/>
      <c r="AA31" s="82"/>
      <c r="AB31" s="83"/>
      <c r="AC31" s="7"/>
      <c r="AD31" s="70" t="s">
        <v>1</v>
      </c>
      <c r="AE31" s="71"/>
      <c r="AF31" s="72"/>
      <c r="AG31" s="69"/>
      <c r="AH31" s="82"/>
      <c r="AI31" s="83"/>
    </row>
    <row r="32" spans="1:35" ht="17.100000000000001" customHeight="1">
      <c r="A32" s="6"/>
      <c r="B32" s="70" t="s">
        <v>2</v>
      </c>
      <c r="C32" s="71"/>
      <c r="D32" s="72"/>
      <c r="E32" s="54"/>
      <c r="F32" s="55"/>
      <c r="G32" s="56"/>
      <c r="H32" s="7"/>
      <c r="I32" s="70" t="s">
        <v>2</v>
      </c>
      <c r="J32" s="71"/>
      <c r="K32" s="72"/>
      <c r="L32" s="54"/>
      <c r="M32" s="55"/>
      <c r="N32" s="56"/>
      <c r="O32" s="7"/>
      <c r="P32" s="70" t="s">
        <v>2</v>
      </c>
      <c r="Q32" s="71"/>
      <c r="R32" s="72"/>
      <c r="S32" s="54"/>
      <c r="T32" s="55"/>
      <c r="U32" s="56"/>
      <c r="V32" s="7"/>
      <c r="W32" s="70" t="s">
        <v>2</v>
      </c>
      <c r="X32" s="71"/>
      <c r="Y32" s="72"/>
      <c r="Z32" s="54"/>
      <c r="AA32" s="55"/>
      <c r="AB32" s="56"/>
      <c r="AC32" s="7"/>
      <c r="AD32" s="70" t="s">
        <v>2</v>
      </c>
      <c r="AE32" s="71"/>
      <c r="AF32" s="72"/>
      <c r="AG32" s="54"/>
      <c r="AH32" s="55"/>
      <c r="AI32" s="56"/>
    </row>
    <row r="33" spans="1:35" ht="17.100000000000001" customHeight="1">
      <c r="A33" s="6"/>
      <c r="B33" s="70" t="s">
        <v>3</v>
      </c>
      <c r="C33" s="71"/>
      <c r="D33" s="72"/>
      <c r="E33" s="54"/>
      <c r="F33" s="55"/>
      <c r="G33" s="56"/>
      <c r="H33" s="7"/>
      <c r="I33" s="70" t="s">
        <v>3</v>
      </c>
      <c r="J33" s="71"/>
      <c r="K33" s="72"/>
      <c r="L33" s="54"/>
      <c r="M33" s="55"/>
      <c r="N33" s="56"/>
      <c r="O33" s="7"/>
      <c r="P33" s="70" t="s">
        <v>3</v>
      </c>
      <c r="Q33" s="71"/>
      <c r="R33" s="72"/>
      <c r="S33" s="54"/>
      <c r="T33" s="55"/>
      <c r="U33" s="56"/>
      <c r="V33" s="7"/>
      <c r="W33" s="70" t="s">
        <v>3</v>
      </c>
      <c r="X33" s="71"/>
      <c r="Y33" s="72"/>
      <c r="Z33" s="54"/>
      <c r="AA33" s="55"/>
      <c r="AB33" s="56"/>
      <c r="AC33" s="7"/>
      <c r="AD33" s="70" t="s">
        <v>3</v>
      </c>
      <c r="AE33" s="71"/>
      <c r="AF33" s="72"/>
      <c r="AG33" s="54"/>
      <c r="AH33" s="55"/>
      <c r="AI33" s="56"/>
    </row>
    <row r="34" spans="1:35" ht="17.100000000000001" customHeight="1">
      <c r="A34" s="6"/>
      <c r="B34" s="70" t="s">
        <v>4</v>
      </c>
      <c r="C34" s="71"/>
      <c r="D34" s="72"/>
      <c r="E34" s="54"/>
      <c r="F34" s="55"/>
      <c r="G34" s="56"/>
      <c r="H34" s="7"/>
      <c r="I34" s="70" t="s">
        <v>4</v>
      </c>
      <c r="J34" s="71"/>
      <c r="K34" s="72"/>
      <c r="L34" s="54"/>
      <c r="M34" s="55"/>
      <c r="N34" s="56"/>
      <c r="O34" s="7"/>
      <c r="P34" s="70" t="s">
        <v>4</v>
      </c>
      <c r="Q34" s="71"/>
      <c r="R34" s="72"/>
      <c r="S34" s="54"/>
      <c r="T34" s="55"/>
      <c r="U34" s="56"/>
      <c r="V34" s="7"/>
      <c r="W34" s="70" t="s">
        <v>4</v>
      </c>
      <c r="X34" s="71"/>
      <c r="Y34" s="72"/>
      <c r="Z34" s="54"/>
      <c r="AA34" s="55"/>
      <c r="AB34" s="56"/>
      <c r="AC34" s="7"/>
      <c r="AD34" s="70" t="s">
        <v>4</v>
      </c>
      <c r="AE34" s="71"/>
      <c r="AF34" s="72"/>
      <c r="AG34" s="54"/>
      <c r="AH34" s="55"/>
      <c r="AI34" s="56"/>
    </row>
    <row r="35" spans="1:35" ht="17.100000000000001" customHeight="1">
      <c r="A35" s="6"/>
      <c r="B35" s="70" t="s">
        <v>5</v>
      </c>
      <c r="C35" s="71"/>
      <c r="D35" s="72"/>
      <c r="E35" s="54"/>
      <c r="F35" s="55"/>
      <c r="G35" s="56"/>
      <c r="H35" s="7"/>
      <c r="I35" s="70" t="s">
        <v>5</v>
      </c>
      <c r="J35" s="71"/>
      <c r="K35" s="72"/>
      <c r="L35" s="54"/>
      <c r="M35" s="55"/>
      <c r="N35" s="56"/>
      <c r="O35" s="7"/>
      <c r="P35" s="70" t="s">
        <v>5</v>
      </c>
      <c r="Q35" s="71"/>
      <c r="R35" s="72"/>
      <c r="S35" s="54"/>
      <c r="T35" s="55"/>
      <c r="U35" s="56"/>
      <c r="V35" s="7"/>
      <c r="W35" s="70" t="s">
        <v>5</v>
      </c>
      <c r="X35" s="71"/>
      <c r="Y35" s="72"/>
      <c r="Z35" s="54"/>
      <c r="AA35" s="55"/>
      <c r="AB35" s="56"/>
      <c r="AC35" s="7"/>
      <c r="AD35" s="70" t="s">
        <v>5</v>
      </c>
      <c r="AE35" s="71"/>
      <c r="AF35" s="72"/>
      <c r="AG35" s="54"/>
      <c r="AH35" s="55"/>
      <c r="AI35" s="56"/>
    </row>
    <row r="36" spans="1:35" ht="12.6" customHeight="1">
      <c r="A36" s="6"/>
      <c r="B36" s="70" t="s">
        <v>6</v>
      </c>
      <c r="C36" s="71"/>
      <c r="D36" s="72"/>
      <c r="E36" s="54"/>
      <c r="F36" s="55"/>
      <c r="G36" s="56"/>
      <c r="H36" s="7"/>
      <c r="I36" s="70" t="s">
        <v>6</v>
      </c>
      <c r="J36" s="71"/>
      <c r="K36" s="72"/>
      <c r="L36" s="54"/>
      <c r="M36" s="55"/>
      <c r="N36" s="56"/>
      <c r="O36" s="7"/>
      <c r="P36" s="70" t="s">
        <v>6</v>
      </c>
      <c r="Q36" s="71"/>
      <c r="R36" s="72"/>
      <c r="S36" s="54"/>
      <c r="T36" s="55"/>
      <c r="U36" s="56"/>
      <c r="V36" s="7"/>
      <c r="W36" s="70" t="s">
        <v>6</v>
      </c>
      <c r="X36" s="71"/>
      <c r="Y36" s="72"/>
      <c r="Z36" s="54"/>
      <c r="AA36" s="55"/>
      <c r="AB36" s="56"/>
      <c r="AC36" s="7"/>
      <c r="AD36" s="70" t="s">
        <v>6</v>
      </c>
      <c r="AE36" s="71"/>
      <c r="AF36" s="72"/>
      <c r="AG36" s="54"/>
      <c r="AH36" s="55"/>
      <c r="AI36" s="56"/>
    </row>
    <row r="37" spans="1:35" ht="17.100000000000001" customHeight="1">
      <c r="A37" s="6"/>
      <c r="B37" s="70" t="s">
        <v>7</v>
      </c>
      <c r="C37" s="71"/>
      <c r="D37" s="72"/>
      <c r="E37" s="54"/>
      <c r="F37" s="55"/>
      <c r="G37" s="56"/>
      <c r="H37" s="7"/>
      <c r="I37" s="70" t="s">
        <v>7</v>
      </c>
      <c r="J37" s="71"/>
      <c r="K37" s="72"/>
      <c r="L37" s="54"/>
      <c r="M37" s="55"/>
      <c r="N37" s="56"/>
      <c r="O37" s="7"/>
      <c r="P37" s="70" t="s">
        <v>7</v>
      </c>
      <c r="Q37" s="71"/>
      <c r="R37" s="72"/>
      <c r="S37" s="54"/>
      <c r="T37" s="55"/>
      <c r="U37" s="56"/>
      <c r="V37" s="7"/>
      <c r="W37" s="70" t="s">
        <v>7</v>
      </c>
      <c r="X37" s="71"/>
      <c r="Y37" s="72"/>
      <c r="Z37" s="54"/>
      <c r="AA37" s="55"/>
      <c r="AB37" s="56"/>
      <c r="AC37" s="7"/>
      <c r="AD37" s="70" t="s">
        <v>7</v>
      </c>
      <c r="AE37" s="71"/>
      <c r="AF37" s="72"/>
      <c r="AG37" s="54"/>
      <c r="AH37" s="55"/>
      <c r="AI37" s="56"/>
    </row>
    <row r="38" spans="1:35" ht="8.1" customHeight="1">
      <c r="A38" s="6"/>
      <c r="B38" s="8"/>
      <c r="C38" s="9"/>
      <c r="D38" s="9"/>
      <c r="E38" s="9"/>
      <c r="F38" s="9"/>
      <c r="G38" s="10"/>
      <c r="H38" s="7"/>
      <c r="I38" s="8"/>
      <c r="J38" s="9"/>
      <c r="K38" s="9"/>
      <c r="L38" s="9"/>
      <c r="M38" s="9"/>
      <c r="N38" s="10"/>
      <c r="O38" s="7"/>
      <c r="P38" s="8"/>
      <c r="Q38" s="9"/>
      <c r="R38" s="9"/>
      <c r="S38" s="9"/>
      <c r="T38" s="9"/>
      <c r="U38" s="10"/>
      <c r="V38" s="7"/>
      <c r="W38" s="8"/>
      <c r="X38" s="9"/>
      <c r="Y38" s="9"/>
      <c r="Z38" s="9"/>
      <c r="AA38" s="9"/>
      <c r="AB38" s="10"/>
      <c r="AC38" s="7"/>
      <c r="AD38" s="8"/>
      <c r="AE38" s="9"/>
      <c r="AF38" s="9"/>
      <c r="AG38" s="9"/>
      <c r="AH38" s="9"/>
      <c r="AI38" s="10"/>
    </row>
    <row r="39" spans="1:35" ht="17.100000000000001" customHeight="1">
      <c r="A39" s="6"/>
      <c r="B39" s="11">
        <v>1</v>
      </c>
      <c r="C39" s="12"/>
      <c r="D39" s="12"/>
      <c r="E39" s="12"/>
      <c r="F39" s="13">
        <f t="shared" ref="F39:F48" si="10">SUM((SUM(C39:E39))+(COUNTIF(C39:E39,"X")*10))</f>
        <v>0</v>
      </c>
      <c r="G39" s="14">
        <f>F39</f>
        <v>0</v>
      </c>
      <c r="H39" s="7"/>
      <c r="I39" s="11">
        <v>1</v>
      </c>
      <c r="J39" s="12"/>
      <c r="K39" s="12"/>
      <c r="L39" s="12"/>
      <c r="M39" s="13">
        <f t="shared" ref="M39:M48" si="11">SUM((SUM(J39:L39))+(COUNTIF(J39:L39,"X")*10))</f>
        <v>0</v>
      </c>
      <c r="N39" s="14">
        <f>M39</f>
        <v>0</v>
      </c>
      <c r="O39" s="7"/>
      <c r="P39" s="11">
        <v>1</v>
      </c>
      <c r="Q39" s="12"/>
      <c r="R39" s="12"/>
      <c r="S39" s="12"/>
      <c r="T39" s="13">
        <f t="shared" ref="T39:T48" si="12">SUM((SUM(Q39:S39))+(COUNTIF(Q39:S39,"X")*10))</f>
        <v>0</v>
      </c>
      <c r="U39" s="14">
        <f>T39</f>
        <v>0</v>
      </c>
      <c r="V39" s="7"/>
      <c r="W39" s="11">
        <v>1</v>
      </c>
      <c r="X39" s="12"/>
      <c r="Y39" s="12"/>
      <c r="Z39" s="12"/>
      <c r="AA39" s="13">
        <f t="shared" ref="AA39:AA48" si="13">SUM((SUM(X39:Z39))+(COUNTIF(X39:Z39,"X")*10))</f>
        <v>0</v>
      </c>
      <c r="AB39" s="14">
        <f>AA39</f>
        <v>0</v>
      </c>
      <c r="AC39" s="7"/>
      <c r="AD39" s="11">
        <v>1</v>
      </c>
      <c r="AE39" s="12"/>
      <c r="AF39" s="12"/>
      <c r="AG39" s="12"/>
      <c r="AH39" s="13">
        <f t="shared" ref="AH39:AH48" si="14">SUM((SUM(AE39:AG39))+(COUNTIF(AE39:AG39,"X")*10))</f>
        <v>0</v>
      </c>
      <c r="AI39" s="14">
        <f>AH39</f>
        <v>0</v>
      </c>
    </row>
    <row r="40" spans="1:35" ht="17.100000000000001" customHeight="1">
      <c r="A40" s="6"/>
      <c r="B40" s="11">
        <v>2</v>
      </c>
      <c r="C40" s="12"/>
      <c r="D40" s="12"/>
      <c r="E40" s="12"/>
      <c r="F40" s="14">
        <f t="shared" si="10"/>
        <v>0</v>
      </c>
      <c r="G40" s="14">
        <f t="shared" ref="G40:G48" si="15">SUM(G39,F40)</f>
        <v>0</v>
      </c>
      <c r="H40" s="7"/>
      <c r="I40" s="11">
        <v>2</v>
      </c>
      <c r="J40" s="12"/>
      <c r="K40" s="12"/>
      <c r="L40" s="12"/>
      <c r="M40" s="14">
        <f t="shared" si="11"/>
        <v>0</v>
      </c>
      <c r="N40" s="14">
        <f t="shared" ref="N40:N48" si="16">SUM(N39,M40)</f>
        <v>0</v>
      </c>
      <c r="O40" s="7"/>
      <c r="P40" s="11">
        <v>2</v>
      </c>
      <c r="Q40" s="22"/>
      <c r="R40" s="12"/>
      <c r="S40" s="12"/>
      <c r="T40" s="14">
        <f t="shared" si="12"/>
        <v>0</v>
      </c>
      <c r="U40" s="14">
        <f t="shared" ref="U40:U48" si="17">SUM(U39,T40)</f>
        <v>0</v>
      </c>
      <c r="V40" s="7"/>
      <c r="W40" s="11">
        <v>2</v>
      </c>
      <c r="X40" s="12"/>
      <c r="Y40" s="12"/>
      <c r="Z40" s="12"/>
      <c r="AA40" s="14">
        <f t="shared" si="13"/>
        <v>0</v>
      </c>
      <c r="AB40" s="14">
        <f t="shared" ref="AB40:AB48" si="18">SUM(AB39,AA40)</f>
        <v>0</v>
      </c>
      <c r="AC40" s="7"/>
      <c r="AD40" s="11">
        <v>2</v>
      </c>
      <c r="AE40" s="12"/>
      <c r="AF40" s="12"/>
      <c r="AG40" s="12"/>
      <c r="AH40" s="14">
        <f t="shared" si="14"/>
        <v>0</v>
      </c>
      <c r="AI40" s="14">
        <f t="shared" ref="AI40:AI48" si="19">SUM(AI39,AH40)</f>
        <v>0</v>
      </c>
    </row>
    <row r="41" spans="1:35" ht="17.100000000000001" customHeight="1">
      <c r="A41" s="6"/>
      <c r="B41" s="11">
        <v>3</v>
      </c>
      <c r="C41" s="12"/>
      <c r="D41" s="12"/>
      <c r="E41" s="12"/>
      <c r="F41" s="14">
        <f t="shared" si="10"/>
        <v>0</v>
      </c>
      <c r="G41" s="14">
        <f t="shared" si="15"/>
        <v>0</v>
      </c>
      <c r="H41" s="7"/>
      <c r="I41" s="11">
        <v>3</v>
      </c>
      <c r="J41" s="12"/>
      <c r="K41" s="12"/>
      <c r="L41" s="12"/>
      <c r="M41" s="14">
        <f t="shared" si="11"/>
        <v>0</v>
      </c>
      <c r="N41" s="14">
        <f t="shared" si="16"/>
        <v>0</v>
      </c>
      <c r="O41" s="7"/>
      <c r="P41" s="11">
        <v>3</v>
      </c>
      <c r="Q41" s="12"/>
      <c r="R41" s="12"/>
      <c r="S41" s="12"/>
      <c r="T41" s="14">
        <f t="shared" si="12"/>
        <v>0</v>
      </c>
      <c r="U41" s="14">
        <f t="shared" si="17"/>
        <v>0</v>
      </c>
      <c r="V41" s="7"/>
      <c r="W41" s="11">
        <v>3</v>
      </c>
      <c r="X41" s="12"/>
      <c r="Y41" s="12"/>
      <c r="Z41" s="12"/>
      <c r="AA41" s="14">
        <f t="shared" si="13"/>
        <v>0</v>
      </c>
      <c r="AB41" s="14">
        <f t="shared" si="18"/>
        <v>0</v>
      </c>
      <c r="AC41" s="7"/>
      <c r="AD41" s="11">
        <v>3</v>
      </c>
      <c r="AE41" s="12"/>
      <c r="AF41" s="12"/>
      <c r="AG41" s="12"/>
      <c r="AH41" s="14">
        <f t="shared" si="14"/>
        <v>0</v>
      </c>
      <c r="AI41" s="14">
        <f t="shared" si="19"/>
        <v>0</v>
      </c>
    </row>
    <row r="42" spans="1:35" ht="17.100000000000001" customHeight="1">
      <c r="A42" s="6"/>
      <c r="B42" s="11">
        <v>4</v>
      </c>
      <c r="C42" s="12"/>
      <c r="D42" s="12"/>
      <c r="E42" s="12"/>
      <c r="F42" s="14">
        <f t="shared" si="10"/>
        <v>0</v>
      </c>
      <c r="G42" s="14">
        <f t="shared" si="15"/>
        <v>0</v>
      </c>
      <c r="H42" s="7"/>
      <c r="I42" s="11">
        <v>4</v>
      </c>
      <c r="J42" s="12"/>
      <c r="K42" s="12"/>
      <c r="L42" s="12"/>
      <c r="M42" s="14">
        <f t="shared" si="11"/>
        <v>0</v>
      </c>
      <c r="N42" s="14">
        <f t="shared" si="16"/>
        <v>0</v>
      </c>
      <c r="O42" s="7"/>
      <c r="P42" s="11">
        <v>4</v>
      </c>
      <c r="Q42" s="12"/>
      <c r="R42" s="12"/>
      <c r="S42" s="12"/>
      <c r="T42" s="14">
        <f t="shared" si="12"/>
        <v>0</v>
      </c>
      <c r="U42" s="14">
        <f t="shared" si="17"/>
        <v>0</v>
      </c>
      <c r="V42" s="7"/>
      <c r="W42" s="11">
        <v>4</v>
      </c>
      <c r="X42" s="12"/>
      <c r="Y42" s="12"/>
      <c r="Z42" s="12"/>
      <c r="AA42" s="14">
        <f t="shared" si="13"/>
        <v>0</v>
      </c>
      <c r="AB42" s="14">
        <f t="shared" si="18"/>
        <v>0</v>
      </c>
      <c r="AC42" s="7"/>
      <c r="AD42" s="11">
        <v>4</v>
      </c>
      <c r="AE42" s="12"/>
      <c r="AF42" s="12"/>
      <c r="AG42" s="12"/>
      <c r="AH42" s="14">
        <f t="shared" si="14"/>
        <v>0</v>
      </c>
      <c r="AI42" s="14">
        <f t="shared" si="19"/>
        <v>0</v>
      </c>
    </row>
    <row r="43" spans="1:35" ht="17.100000000000001" customHeight="1">
      <c r="A43" s="6"/>
      <c r="B43" s="11">
        <v>5</v>
      </c>
      <c r="C43" s="12"/>
      <c r="D43" s="12"/>
      <c r="E43" s="12"/>
      <c r="F43" s="14">
        <f t="shared" si="10"/>
        <v>0</v>
      </c>
      <c r="G43" s="14">
        <f t="shared" si="15"/>
        <v>0</v>
      </c>
      <c r="H43" s="7"/>
      <c r="I43" s="11">
        <v>5</v>
      </c>
      <c r="J43" s="12"/>
      <c r="K43" s="12"/>
      <c r="L43" s="12"/>
      <c r="M43" s="14">
        <f t="shared" si="11"/>
        <v>0</v>
      </c>
      <c r="N43" s="14">
        <f t="shared" si="16"/>
        <v>0</v>
      </c>
      <c r="O43" s="7"/>
      <c r="P43" s="11">
        <v>5</v>
      </c>
      <c r="Q43" s="12"/>
      <c r="R43" s="12"/>
      <c r="S43" s="12"/>
      <c r="T43" s="14">
        <f t="shared" si="12"/>
        <v>0</v>
      </c>
      <c r="U43" s="14">
        <f t="shared" si="17"/>
        <v>0</v>
      </c>
      <c r="V43" s="7"/>
      <c r="W43" s="11">
        <v>5</v>
      </c>
      <c r="X43" s="12"/>
      <c r="Y43" s="12"/>
      <c r="Z43" s="12"/>
      <c r="AA43" s="14">
        <f t="shared" si="13"/>
        <v>0</v>
      </c>
      <c r="AB43" s="14">
        <f t="shared" si="18"/>
        <v>0</v>
      </c>
      <c r="AC43" s="7"/>
      <c r="AD43" s="11">
        <v>5</v>
      </c>
      <c r="AE43" s="12"/>
      <c r="AF43" s="12"/>
      <c r="AG43" s="12"/>
      <c r="AH43" s="14">
        <f t="shared" si="14"/>
        <v>0</v>
      </c>
      <c r="AI43" s="14">
        <f t="shared" si="19"/>
        <v>0</v>
      </c>
    </row>
    <row r="44" spans="1:35" ht="17.100000000000001" customHeight="1">
      <c r="A44" s="6"/>
      <c r="B44" s="11">
        <v>6</v>
      </c>
      <c r="C44" s="12"/>
      <c r="D44" s="12"/>
      <c r="E44" s="12"/>
      <c r="F44" s="14">
        <f t="shared" si="10"/>
        <v>0</v>
      </c>
      <c r="G44" s="14">
        <f t="shared" si="15"/>
        <v>0</v>
      </c>
      <c r="H44" s="7"/>
      <c r="I44" s="11">
        <v>6</v>
      </c>
      <c r="J44" s="12"/>
      <c r="K44" s="12"/>
      <c r="L44" s="12"/>
      <c r="M44" s="14">
        <f t="shared" si="11"/>
        <v>0</v>
      </c>
      <c r="N44" s="14">
        <f t="shared" si="16"/>
        <v>0</v>
      </c>
      <c r="O44" s="7"/>
      <c r="P44" s="11">
        <v>6</v>
      </c>
      <c r="Q44" s="12"/>
      <c r="R44" s="12"/>
      <c r="S44" s="12"/>
      <c r="T44" s="14">
        <f t="shared" si="12"/>
        <v>0</v>
      </c>
      <c r="U44" s="14">
        <f t="shared" si="17"/>
        <v>0</v>
      </c>
      <c r="V44" s="7"/>
      <c r="W44" s="11">
        <v>6</v>
      </c>
      <c r="X44" s="12"/>
      <c r="Y44" s="12"/>
      <c r="Z44" s="12"/>
      <c r="AA44" s="14">
        <f t="shared" si="13"/>
        <v>0</v>
      </c>
      <c r="AB44" s="14">
        <f t="shared" si="18"/>
        <v>0</v>
      </c>
      <c r="AC44" s="7"/>
      <c r="AD44" s="11">
        <v>6</v>
      </c>
      <c r="AE44" s="12"/>
      <c r="AF44" s="12"/>
      <c r="AG44" s="12"/>
      <c r="AH44" s="14">
        <f t="shared" si="14"/>
        <v>0</v>
      </c>
      <c r="AI44" s="14">
        <f t="shared" si="19"/>
        <v>0</v>
      </c>
    </row>
    <row r="45" spans="1:35" ht="17.100000000000001" customHeight="1">
      <c r="A45" s="6"/>
      <c r="B45" s="11">
        <v>7</v>
      </c>
      <c r="C45" s="12"/>
      <c r="D45" s="12"/>
      <c r="E45" s="12"/>
      <c r="F45" s="14">
        <f t="shared" si="10"/>
        <v>0</v>
      </c>
      <c r="G45" s="14">
        <f t="shared" si="15"/>
        <v>0</v>
      </c>
      <c r="H45" s="7"/>
      <c r="I45" s="11">
        <v>7</v>
      </c>
      <c r="J45" s="12"/>
      <c r="K45" s="12"/>
      <c r="L45" s="12"/>
      <c r="M45" s="14">
        <f t="shared" si="11"/>
        <v>0</v>
      </c>
      <c r="N45" s="14">
        <f t="shared" si="16"/>
        <v>0</v>
      </c>
      <c r="O45" s="7"/>
      <c r="P45" s="11">
        <v>7</v>
      </c>
      <c r="Q45" s="12"/>
      <c r="R45" s="12"/>
      <c r="S45" s="12"/>
      <c r="T45" s="14">
        <f t="shared" si="12"/>
        <v>0</v>
      </c>
      <c r="U45" s="14">
        <f t="shared" si="17"/>
        <v>0</v>
      </c>
      <c r="V45" s="7"/>
      <c r="W45" s="11">
        <v>7</v>
      </c>
      <c r="X45" s="12"/>
      <c r="Y45" s="12"/>
      <c r="Z45" s="12"/>
      <c r="AA45" s="14">
        <f t="shared" si="13"/>
        <v>0</v>
      </c>
      <c r="AB45" s="14">
        <f t="shared" si="18"/>
        <v>0</v>
      </c>
      <c r="AC45" s="7"/>
      <c r="AD45" s="11">
        <v>7</v>
      </c>
      <c r="AE45" s="12"/>
      <c r="AF45" s="12"/>
      <c r="AG45" s="12"/>
      <c r="AH45" s="14">
        <f t="shared" si="14"/>
        <v>0</v>
      </c>
      <c r="AI45" s="14">
        <f t="shared" si="19"/>
        <v>0</v>
      </c>
    </row>
    <row r="46" spans="1:35" ht="14.25" customHeight="1">
      <c r="A46" s="6"/>
      <c r="B46" s="11">
        <v>8</v>
      </c>
      <c r="C46" s="12"/>
      <c r="D46" s="12"/>
      <c r="E46" s="12"/>
      <c r="F46" s="14">
        <f t="shared" si="10"/>
        <v>0</v>
      </c>
      <c r="G46" s="14">
        <f t="shared" si="15"/>
        <v>0</v>
      </c>
      <c r="H46" s="7"/>
      <c r="I46" s="11">
        <v>8</v>
      </c>
      <c r="J46" s="12"/>
      <c r="K46" s="12"/>
      <c r="L46" s="12"/>
      <c r="M46" s="14">
        <f t="shared" si="11"/>
        <v>0</v>
      </c>
      <c r="N46" s="14">
        <f t="shared" si="16"/>
        <v>0</v>
      </c>
      <c r="O46" s="7"/>
      <c r="P46" s="11">
        <v>8</v>
      </c>
      <c r="Q46" s="12"/>
      <c r="R46" s="12"/>
      <c r="S46" s="12"/>
      <c r="T46" s="14">
        <f t="shared" si="12"/>
        <v>0</v>
      </c>
      <c r="U46" s="14">
        <f t="shared" si="17"/>
        <v>0</v>
      </c>
      <c r="V46" s="7"/>
      <c r="W46" s="11">
        <v>8</v>
      </c>
      <c r="X46" s="12"/>
      <c r="Y46" s="12"/>
      <c r="Z46" s="12"/>
      <c r="AA46" s="14">
        <f t="shared" si="13"/>
        <v>0</v>
      </c>
      <c r="AB46" s="14">
        <f t="shared" si="18"/>
        <v>0</v>
      </c>
      <c r="AC46" s="7"/>
      <c r="AD46" s="11">
        <v>8</v>
      </c>
      <c r="AE46" s="12"/>
      <c r="AF46" s="12"/>
      <c r="AG46" s="12"/>
      <c r="AH46" s="14">
        <f t="shared" si="14"/>
        <v>0</v>
      </c>
      <c r="AI46" s="14">
        <f t="shared" si="19"/>
        <v>0</v>
      </c>
    </row>
    <row r="47" spans="1:35" ht="15.75" customHeight="1">
      <c r="A47" s="6"/>
      <c r="B47" s="11">
        <v>9</v>
      </c>
      <c r="C47" s="12"/>
      <c r="D47" s="12"/>
      <c r="E47" s="12"/>
      <c r="F47" s="14">
        <f t="shared" si="10"/>
        <v>0</v>
      </c>
      <c r="G47" s="14">
        <f t="shared" si="15"/>
        <v>0</v>
      </c>
      <c r="H47" s="7"/>
      <c r="I47" s="11">
        <v>9</v>
      </c>
      <c r="J47" s="12"/>
      <c r="K47" s="12"/>
      <c r="L47" s="12"/>
      <c r="M47" s="14">
        <f t="shared" si="11"/>
        <v>0</v>
      </c>
      <c r="N47" s="14">
        <f t="shared" si="16"/>
        <v>0</v>
      </c>
      <c r="O47" s="7"/>
      <c r="P47" s="11">
        <v>9</v>
      </c>
      <c r="Q47" s="12"/>
      <c r="R47" s="12"/>
      <c r="S47" s="12"/>
      <c r="T47" s="14">
        <f t="shared" si="12"/>
        <v>0</v>
      </c>
      <c r="U47" s="14">
        <f t="shared" si="17"/>
        <v>0</v>
      </c>
      <c r="V47" s="7"/>
      <c r="W47" s="11">
        <v>9</v>
      </c>
      <c r="X47" s="12"/>
      <c r="Y47" s="12"/>
      <c r="Z47" s="12"/>
      <c r="AA47" s="14">
        <f t="shared" si="13"/>
        <v>0</v>
      </c>
      <c r="AB47" s="14">
        <f t="shared" si="18"/>
        <v>0</v>
      </c>
      <c r="AC47" s="7"/>
      <c r="AD47" s="11">
        <v>9</v>
      </c>
      <c r="AE47" s="12"/>
      <c r="AF47" s="12"/>
      <c r="AG47" s="12"/>
      <c r="AH47" s="14">
        <f t="shared" si="14"/>
        <v>0</v>
      </c>
      <c r="AI47" s="14">
        <f t="shared" si="19"/>
        <v>0</v>
      </c>
    </row>
    <row r="48" spans="1:35" ht="17.100000000000001" customHeight="1">
      <c r="A48" s="6"/>
      <c r="B48" s="11">
        <v>10</v>
      </c>
      <c r="C48" s="12"/>
      <c r="D48" s="12"/>
      <c r="E48" s="12"/>
      <c r="F48" s="14">
        <f t="shared" si="10"/>
        <v>0</v>
      </c>
      <c r="G48" s="14">
        <f t="shared" si="15"/>
        <v>0</v>
      </c>
      <c r="H48" s="7"/>
      <c r="I48" s="11">
        <v>10</v>
      </c>
      <c r="J48" s="12"/>
      <c r="K48" s="12"/>
      <c r="L48" s="12"/>
      <c r="M48" s="14">
        <f t="shared" si="11"/>
        <v>0</v>
      </c>
      <c r="N48" s="14">
        <f t="shared" si="16"/>
        <v>0</v>
      </c>
      <c r="O48" s="7"/>
      <c r="P48" s="11">
        <v>10</v>
      </c>
      <c r="Q48" s="12"/>
      <c r="R48" s="12"/>
      <c r="S48" s="12"/>
      <c r="T48" s="14">
        <f t="shared" si="12"/>
        <v>0</v>
      </c>
      <c r="U48" s="14">
        <f t="shared" si="17"/>
        <v>0</v>
      </c>
      <c r="V48" s="7"/>
      <c r="W48" s="11">
        <v>10</v>
      </c>
      <c r="X48" s="12"/>
      <c r="Y48" s="12"/>
      <c r="Z48" s="12"/>
      <c r="AA48" s="14">
        <f t="shared" si="13"/>
        <v>0</v>
      </c>
      <c r="AB48" s="14">
        <f t="shared" si="18"/>
        <v>0</v>
      </c>
      <c r="AC48" s="7"/>
      <c r="AD48" s="11">
        <v>10</v>
      </c>
      <c r="AE48" s="12"/>
      <c r="AF48" s="12"/>
      <c r="AG48" s="12"/>
      <c r="AH48" s="14">
        <f t="shared" si="14"/>
        <v>0</v>
      </c>
      <c r="AI48" s="14">
        <f t="shared" si="19"/>
        <v>0</v>
      </c>
    </row>
    <row r="49" spans="1:35" ht="11.85" customHeight="1">
      <c r="A49" s="6"/>
      <c r="B49" s="73" t="s">
        <v>8</v>
      </c>
      <c r="C49" s="74"/>
      <c r="D49" s="74"/>
      <c r="E49" s="74"/>
      <c r="F49" s="75"/>
      <c r="G49" s="15">
        <f>G48</f>
        <v>0</v>
      </c>
      <c r="H49" s="7"/>
      <c r="I49" s="73" t="s">
        <v>8</v>
      </c>
      <c r="J49" s="74"/>
      <c r="K49" s="74"/>
      <c r="L49" s="74"/>
      <c r="M49" s="75"/>
      <c r="N49" s="15">
        <f>N48</f>
        <v>0</v>
      </c>
      <c r="O49" s="7"/>
      <c r="P49" s="73" t="s">
        <v>8</v>
      </c>
      <c r="Q49" s="74"/>
      <c r="R49" s="74"/>
      <c r="S49" s="74"/>
      <c r="T49" s="75"/>
      <c r="U49" s="15">
        <f>U48</f>
        <v>0</v>
      </c>
      <c r="V49" s="7"/>
      <c r="W49" s="73" t="s">
        <v>8</v>
      </c>
      <c r="X49" s="74"/>
      <c r="Y49" s="74"/>
      <c r="Z49" s="74"/>
      <c r="AA49" s="75"/>
      <c r="AB49" s="15">
        <f>AB48</f>
        <v>0</v>
      </c>
      <c r="AC49" s="7"/>
      <c r="AD49" s="73" t="s">
        <v>8</v>
      </c>
      <c r="AE49" s="74"/>
      <c r="AF49" s="74"/>
      <c r="AG49" s="74"/>
      <c r="AH49" s="75"/>
      <c r="AI49" s="15">
        <f>AI48</f>
        <v>0</v>
      </c>
    </row>
    <row r="50" spans="1:35" ht="8.1" customHeight="1">
      <c r="A50" s="2"/>
      <c r="B50" s="16"/>
      <c r="C50" s="16"/>
      <c r="D50" s="16"/>
      <c r="E50" s="16"/>
      <c r="F50" s="16"/>
      <c r="G50" s="16"/>
      <c r="H50" s="2"/>
      <c r="I50" s="16"/>
      <c r="J50" s="16"/>
      <c r="K50" s="16"/>
      <c r="L50" s="16"/>
      <c r="M50" s="16"/>
      <c r="N50" s="16"/>
      <c r="O50" s="2"/>
      <c r="P50" s="16"/>
      <c r="Q50" s="16"/>
      <c r="R50" s="16"/>
      <c r="S50" s="16"/>
      <c r="T50" s="16"/>
      <c r="U50" s="16"/>
      <c r="V50" s="2"/>
      <c r="W50" s="16"/>
      <c r="X50" s="16"/>
      <c r="Y50" s="16"/>
      <c r="Z50" s="16"/>
      <c r="AA50" s="16"/>
      <c r="AB50" s="16"/>
      <c r="AC50" s="2"/>
      <c r="AD50" s="16"/>
      <c r="AE50" s="16"/>
      <c r="AF50" s="16"/>
      <c r="AG50" s="16"/>
      <c r="AH50" s="16"/>
      <c r="AI50" s="16"/>
    </row>
    <row r="51" spans="1:35" ht="17.100000000000001" customHeight="1">
      <c r="A51" s="6"/>
      <c r="B51" s="57" t="s">
        <v>9</v>
      </c>
      <c r="C51" s="58"/>
      <c r="D51" s="58"/>
      <c r="E51" s="58"/>
      <c r="F51" s="59"/>
      <c r="G51" s="17">
        <f>COUNTIF(C39:E48,10)</f>
        <v>0</v>
      </c>
      <c r="H51" s="7"/>
      <c r="I51" s="57" t="s">
        <v>9</v>
      </c>
      <c r="J51" s="58"/>
      <c r="K51" s="58"/>
      <c r="L51" s="58"/>
      <c r="M51" s="59"/>
      <c r="N51" s="17">
        <f>COUNTIF(J39:L48,10)</f>
        <v>0</v>
      </c>
      <c r="O51" s="18"/>
      <c r="P51" s="57" t="s">
        <v>9</v>
      </c>
      <c r="Q51" s="58"/>
      <c r="R51" s="58"/>
      <c r="S51" s="58"/>
      <c r="T51" s="59"/>
      <c r="U51" s="17">
        <f>COUNTIF(Q39:S48,10)</f>
        <v>0</v>
      </c>
      <c r="V51" s="18"/>
      <c r="W51" s="57" t="s">
        <v>9</v>
      </c>
      <c r="X51" s="58"/>
      <c r="Y51" s="58"/>
      <c r="Z51" s="58"/>
      <c r="AA51" s="59"/>
      <c r="AB51" s="17">
        <f>COUNTIF(X39:Z48,10)</f>
        <v>0</v>
      </c>
      <c r="AC51" s="18"/>
      <c r="AD51" s="57" t="s">
        <v>9</v>
      </c>
      <c r="AE51" s="58"/>
      <c r="AF51" s="58"/>
      <c r="AG51" s="58"/>
      <c r="AH51" s="59"/>
      <c r="AI51" s="17">
        <f>COUNTIF(AE39:AG48,10)</f>
        <v>0</v>
      </c>
    </row>
    <row r="52" spans="1:35" ht="17.100000000000001" customHeight="1">
      <c r="A52" s="6"/>
      <c r="B52" s="60" t="s">
        <v>10</v>
      </c>
      <c r="C52" s="61"/>
      <c r="D52" s="61"/>
      <c r="E52" s="61"/>
      <c r="F52" s="62"/>
      <c r="G52" s="19">
        <f>COUNTIF(C39:E48,"x")</f>
        <v>0</v>
      </c>
      <c r="H52" s="7"/>
      <c r="I52" s="60" t="s">
        <v>10</v>
      </c>
      <c r="J52" s="61"/>
      <c r="K52" s="61"/>
      <c r="L52" s="61"/>
      <c r="M52" s="62"/>
      <c r="N52" s="19">
        <f>COUNTIF(J39:L48,"x")</f>
        <v>0</v>
      </c>
      <c r="O52" s="18"/>
      <c r="P52" s="60" t="s">
        <v>10</v>
      </c>
      <c r="Q52" s="61"/>
      <c r="R52" s="61"/>
      <c r="S52" s="61"/>
      <c r="T52" s="62"/>
      <c r="U52" s="19">
        <f>COUNTIF(Q39:S48,"x")</f>
        <v>0</v>
      </c>
      <c r="V52" s="18"/>
      <c r="W52" s="60" t="s">
        <v>10</v>
      </c>
      <c r="X52" s="61"/>
      <c r="Y52" s="61"/>
      <c r="Z52" s="61"/>
      <c r="AA52" s="62"/>
      <c r="AB52" s="19">
        <f>COUNTIF(X39:Z48,"x")</f>
        <v>0</v>
      </c>
      <c r="AC52" s="18"/>
      <c r="AD52" s="60" t="s">
        <v>10</v>
      </c>
      <c r="AE52" s="61"/>
      <c r="AF52" s="61"/>
      <c r="AG52" s="61"/>
      <c r="AH52" s="62"/>
      <c r="AI52" s="19">
        <f>COUNTIF(AE39:AG48,"x")</f>
        <v>0</v>
      </c>
    </row>
    <row r="53" spans="1:35" ht="15" customHeight="1">
      <c r="A53" s="6"/>
      <c r="B53" s="63" t="s">
        <v>11</v>
      </c>
      <c r="C53" s="64"/>
      <c r="D53" s="64"/>
      <c r="E53" s="64"/>
      <c r="F53" s="65"/>
      <c r="G53" s="20">
        <f>G49/30</f>
        <v>0</v>
      </c>
      <c r="H53" s="7"/>
      <c r="I53" s="63" t="s">
        <v>11</v>
      </c>
      <c r="J53" s="64"/>
      <c r="K53" s="64"/>
      <c r="L53" s="64"/>
      <c r="M53" s="65"/>
      <c r="N53" s="20">
        <f>N49/30</f>
        <v>0</v>
      </c>
      <c r="O53" s="18"/>
      <c r="P53" s="63" t="s">
        <v>11</v>
      </c>
      <c r="Q53" s="64"/>
      <c r="R53" s="64"/>
      <c r="S53" s="64"/>
      <c r="T53" s="65"/>
      <c r="U53" s="20">
        <f>U49/30</f>
        <v>0</v>
      </c>
      <c r="V53" s="18"/>
      <c r="W53" s="63" t="s">
        <v>11</v>
      </c>
      <c r="X53" s="64"/>
      <c r="Y53" s="64"/>
      <c r="Z53" s="64"/>
      <c r="AA53" s="65"/>
      <c r="AB53" s="20">
        <f>AB49/30</f>
        <v>0</v>
      </c>
      <c r="AC53" s="18"/>
      <c r="AD53" s="63" t="s">
        <v>11</v>
      </c>
      <c r="AE53" s="64"/>
      <c r="AF53" s="64"/>
      <c r="AG53" s="64"/>
      <c r="AH53" s="65"/>
      <c r="AI53" s="20">
        <f>AI49/30</f>
        <v>0</v>
      </c>
    </row>
    <row r="54" spans="1:35" ht="17.25" customHeight="1">
      <c r="A54" s="6"/>
      <c r="B54" s="66" t="s">
        <v>12</v>
      </c>
      <c r="C54" s="67"/>
      <c r="D54" s="67"/>
      <c r="E54" s="67"/>
      <c r="F54" s="68"/>
      <c r="G54" s="21">
        <f>SUM(SUM(F39:F48)/10)</f>
        <v>0</v>
      </c>
      <c r="H54" s="7"/>
      <c r="I54" s="66" t="s">
        <v>12</v>
      </c>
      <c r="J54" s="67"/>
      <c r="K54" s="67"/>
      <c r="L54" s="67"/>
      <c r="M54" s="68"/>
      <c r="N54" s="21">
        <f>SUM(SUM(M39:M48)/10)</f>
        <v>0</v>
      </c>
      <c r="O54" s="18"/>
      <c r="P54" s="66" t="s">
        <v>12</v>
      </c>
      <c r="Q54" s="67"/>
      <c r="R54" s="67"/>
      <c r="S54" s="67"/>
      <c r="T54" s="68"/>
      <c r="U54" s="21">
        <f>SUM(SUM(T39:T48)/10)</f>
        <v>0</v>
      </c>
      <c r="V54" s="18"/>
      <c r="W54" s="66" t="s">
        <v>12</v>
      </c>
      <c r="X54" s="67"/>
      <c r="Y54" s="67"/>
      <c r="Z54" s="67"/>
      <c r="AA54" s="68"/>
      <c r="AB54" s="21">
        <f>SUM(SUM(AA39:AA48)/10)</f>
        <v>0</v>
      </c>
      <c r="AC54" s="18"/>
      <c r="AD54" s="66" t="s">
        <v>12</v>
      </c>
      <c r="AE54" s="67"/>
      <c r="AF54" s="67"/>
      <c r="AG54" s="67"/>
      <c r="AH54" s="68"/>
      <c r="AI54" s="21">
        <f>SUM(SUM(AH39:AH48)/10)</f>
        <v>0</v>
      </c>
    </row>
    <row r="55" spans="1:35" ht="8.1" customHeight="1">
      <c r="A55" s="2"/>
      <c r="B55" s="23"/>
      <c r="C55" s="24"/>
      <c r="D55" s="24"/>
      <c r="E55" s="24"/>
      <c r="F55" s="24"/>
      <c r="G55" s="24"/>
      <c r="H55" s="2"/>
      <c r="I55" s="16"/>
      <c r="J55" s="16"/>
      <c r="K55" s="16"/>
      <c r="L55" s="16"/>
      <c r="M55" s="16"/>
      <c r="N55" s="16"/>
      <c r="O55" s="2"/>
      <c r="P55" s="16"/>
      <c r="Q55" s="16"/>
      <c r="R55" s="16"/>
      <c r="S55" s="16"/>
      <c r="T55" s="16"/>
      <c r="U55" s="16"/>
      <c r="V55" s="2"/>
      <c r="W55" s="16"/>
      <c r="X55" s="16"/>
      <c r="Y55" s="16"/>
      <c r="Z55" s="16"/>
      <c r="AA55" s="16"/>
      <c r="AB55" s="16"/>
      <c r="AC55" s="2"/>
      <c r="AD55" s="16"/>
      <c r="AE55" s="16"/>
      <c r="AF55" s="16"/>
      <c r="AG55" s="16"/>
      <c r="AH55" s="16"/>
      <c r="AI55" s="16"/>
    </row>
    <row r="56" spans="1:35" ht="17.25" customHeight="1">
      <c r="A56" s="6"/>
      <c r="B56" s="76">
        <v>11</v>
      </c>
      <c r="C56" s="77"/>
      <c r="D56" s="77"/>
      <c r="E56" s="77"/>
      <c r="F56" s="77"/>
      <c r="G56" s="78"/>
      <c r="H56" s="7"/>
      <c r="I56" s="76">
        <v>12</v>
      </c>
      <c r="J56" s="77"/>
      <c r="K56" s="77"/>
      <c r="L56" s="77"/>
      <c r="M56" s="77"/>
      <c r="N56" s="78"/>
      <c r="O56" s="7"/>
      <c r="P56" s="76">
        <v>13</v>
      </c>
      <c r="Q56" s="77"/>
      <c r="R56" s="77"/>
      <c r="S56" s="77"/>
      <c r="T56" s="77"/>
      <c r="U56" s="78"/>
      <c r="V56" s="7"/>
      <c r="W56" s="76">
        <v>14</v>
      </c>
      <c r="X56" s="77"/>
      <c r="Y56" s="77"/>
      <c r="Z56" s="77"/>
      <c r="AA56" s="77"/>
      <c r="AB56" s="78"/>
      <c r="AC56" s="7"/>
      <c r="AD56" s="76">
        <v>15</v>
      </c>
      <c r="AE56" s="77"/>
      <c r="AF56" s="77"/>
      <c r="AG56" s="77"/>
      <c r="AH56" s="77"/>
      <c r="AI56" s="78"/>
    </row>
    <row r="57" spans="1:35" ht="17.100000000000001" customHeight="1">
      <c r="A57" s="6"/>
      <c r="B57" s="70" t="s">
        <v>0</v>
      </c>
      <c r="C57" s="71"/>
      <c r="D57" s="72"/>
      <c r="E57" s="79"/>
      <c r="F57" s="80"/>
      <c r="G57" s="81"/>
      <c r="H57" s="7"/>
      <c r="I57" s="70" t="s">
        <v>0</v>
      </c>
      <c r="J57" s="71"/>
      <c r="K57" s="72"/>
      <c r="L57" s="79"/>
      <c r="M57" s="80"/>
      <c r="N57" s="81"/>
      <c r="O57" s="7"/>
      <c r="P57" s="70" t="s">
        <v>0</v>
      </c>
      <c r="Q57" s="71"/>
      <c r="R57" s="72"/>
      <c r="S57" s="79"/>
      <c r="T57" s="80"/>
      <c r="U57" s="81"/>
      <c r="V57" s="7"/>
      <c r="W57" s="70" t="s">
        <v>0</v>
      </c>
      <c r="X57" s="71"/>
      <c r="Y57" s="72"/>
      <c r="Z57" s="79"/>
      <c r="AA57" s="80"/>
      <c r="AB57" s="81"/>
      <c r="AC57" s="7"/>
      <c r="AD57" s="70" t="s">
        <v>0</v>
      </c>
      <c r="AE57" s="71"/>
      <c r="AF57" s="72"/>
      <c r="AG57" s="79"/>
      <c r="AH57" s="80"/>
      <c r="AI57" s="81"/>
    </row>
    <row r="58" spans="1:35" ht="17.100000000000001" customHeight="1">
      <c r="A58" s="6"/>
      <c r="B58" s="70" t="s">
        <v>1</v>
      </c>
      <c r="C58" s="71"/>
      <c r="D58" s="72"/>
      <c r="E58" s="69"/>
      <c r="F58" s="82"/>
      <c r="G58" s="83"/>
      <c r="H58" s="7"/>
      <c r="I58" s="70" t="s">
        <v>1</v>
      </c>
      <c r="J58" s="71"/>
      <c r="K58" s="72"/>
      <c r="L58" s="69"/>
      <c r="M58" s="82"/>
      <c r="N58" s="83"/>
      <c r="O58" s="7"/>
      <c r="P58" s="70" t="s">
        <v>1</v>
      </c>
      <c r="Q58" s="71"/>
      <c r="R58" s="72"/>
      <c r="S58" s="69"/>
      <c r="T58" s="82"/>
      <c r="U58" s="83"/>
      <c r="V58" s="7"/>
      <c r="W58" s="70" t="s">
        <v>1</v>
      </c>
      <c r="X58" s="71"/>
      <c r="Y58" s="72"/>
      <c r="Z58" s="69"/>
      <c r="AA58" s="82"/>
      <c r="AB58" s="83"/>
      <c r="AC58" s="7"/>
      <c r="AD58" s="70" t="s">
        <v>1</v>
      </c>
      <c r="AE58" s="71"/>
      <c r="AF58" s="72"/>
      <c r="AG58" s="69"/>
      <c r="AH58" s="82"/>
      <c r="AI58" s="83"/>
    </row>
    <row r="59" spans="1:35" ht="17.100000000000001" customHeight="1">
      <c r="A59" s="6"/>
      <c r="B59" s="70" t="s">
        <v>2</v>
      </c>
      <c r="C59" s="71"/>
      <c r="D59" s="72"/>
      <c r="E59" s="54"/>
      <c r="F59" s="55"/>
      <c r="G59" s="56"/>
      <c r="H59" s="7"/>
      <c r="I59" s="70" t="s">
        <v>2</v>
      </c>
      <c r="J59" s="71"/>
      <c r="K59" s="72"/>
      <c r="L59" s="54"/>
      <c r="M59" s="55"/>
      <c r="N59" s="56"/>
      <c r="O59" s="7"/>
      <c r="P59" s="70" t="s">
        <v>2</v>
      </c>
      <c r="Q59" s="71"/>
      <c r="R59" s="72"/>
      <c r="S59" s="54"/>
      <c r="T59" s="55"/>
      <c r="U59" s="56"/>
      <c r="V59" s="7"/>
      <c r="W59" s="70" t="s">
        <v>2</v>
      </c>
      <c r="X59" s="71"/>
      <c r="Y59" s="72"/>
      <c r="Z59" s="54"/>
      <c r="AA59" s="55"/>
      <c r="AB59" s="56"/>
      <c r="AC59" s="7"/>
      <c r="AD59" s="70" t="s">
        <v>2</v>
      </c>
      <c r="AE59" s="71"/>
      <c r="AF59" s="72"/>
      <c r="AG59" s="54"/>
      <c r="AH59" s="55"/>
      <c r="AI59" s="56"/>
    </row>
    <row r="60" spans="1:35" ht="17.100000000000001" customHeight="1">
      <c r="A60" s="6"/>
      <c r="B60" s="70" t="s">
        <v>3</v>
      </c>
      <c r="C60" s="71"/>
      <c r="D60" s="72"/>
      <c r="E60" s="54"/>
      <c r="F60" s="55"/>
      <c r="G60" s="56"/>
      <c r="H60" s="7"/>
      <c r="I60" s="70" t="s">
        <v>3</v>
      </c>
      <c r="J60" s="71"/>
      <c r="K60" s="72"/>
      <c r="L60" s="54"/>
      <c r="M60" s="55"/>
      <c r="N60" s="56"/>
      <c r="O60" s="7"/>
      <c r="P60" s="70" t="s">
        <v>3</v>
      </c>
      <c r="Q60" s="71"/>
      <c r="R60" s="72"/>
      <c r="S60" s="54"/>
      <c r="T60" s="55"/>
      <c r="U60" s="56"/>
      <c r="V60" s="7"/>
      <c r="W60" s="70" t="s">
        <v>3</v>
      </c>
      <c r="X60" s="71"/>
      <c r="Y60" s="72"/>
      <c r="Z60" s="54"/>
      <c r="AA60" s="55"/>
      <c r="AB60" s="56"/>
      <c r="AC60" s="7"/>
      <c r="AD60" s="70" t="s">
        <v>3</v>
      </c>
      <c r="AE60" s="71"/>
      <c r="AF60" s="72"/>
      <c r="AG60" s="54"/>
      <c r="AH60" s="55"/>
      <c r="AI60" s="56"/>
    </row>
    <row r="61" spans="1:35" ht="17.100000000000001" customHeight="1">
      <c r="A61" s="6"/>
      <c r="B61" s="70" t="s">
        <v>4</v>
      </c>
      <c r="C61" s="71"/>
      <c r="D61" s="72"/>
      <c r="E61" s="54"/>
      <c r="F61" s="55"/>
      <c r="G61" s="56"/>
      <c r="H61" s="7"/>
      <c r="I61" s="70" t="s">
        <v>4</v>
      </c>
      <c r="J61" s="71"/>
      <c r="K61" s="72"/>
      <c r="L61" s="54"/>
      <c r="M61" s="55"/>
      <c r="N61" s="56"/>
      <c r="O61" s="7"/>
      <c r="P61" s="70" t="s">
        <v>4</v>
      </c>
      <c r="Q61" s="71"/>
      <c r="R61" s="72"/>
      <c r="S61" s="54"/>
      <c r="T61" s="55"/>
      <c r="U61" s="56"/>
      <c r="V61" s="7"/>
      <c r="W61" s="70" t="s">
        <v>4</v>
      </c>
      <c r="X61" s="71"/>
      <c r="Y61" s="72"/>
      <c r="Z61" s="54"/>
      <c r="AA61" s="55"/>
      <c r="AB61" s="56"/>
      <c r="AC61" s="7"/>
      <c r="AD61" s="70" t="s">
        <v>4</v>
      </c>
      <c r="AE61" s="71"/>
      <c r="AF61" s="72"/>
      <c r="AG61" s="54"/>
      <c r="AH61" s="55"/>
      <c r="AI61" s="56"/>
    </row>
    <row r="62" spans="1:35" ht="17.100000000000001" customHeight="1">
      <c r="A62" s="6"/>
      <c r="B62" s="70" t="s">
        <v>5</v>
      </c>
      <c r="C62" s="71"/>
      <c r="D62" s="72"/>
      <c r="E62" s="54"/>
      <c r="F62" s="55"/>
      <c r="G62" s="56"/>
      <c r="H62" s="7"/>
      <c r="I62" s="70" t="s">
        <v>5</v>
      </c>
      <c r="J62" s="71"/>
      <c r="K62" s="72"/>
      <c r="L62" s="54"/>
      <c r="M62" s="55"/>
      <c r="N62" s="56"/>
      <c r="O62" s="7"/>
      <c r="P62" s="70" t="s">
        <v>5</v>
      </c>
      <c r="Q62" s="71"/>
      <c r="R62" s="72"/>
      <c r="S62" s="54"/>
      <c r="T62" s="55"/>
      <c r="U62" s="56"/>
      <c r="V62" s="7"/>
      <c r="W62" s="70" t="s">
        <v>5</v>
      </c>
      <c r="X62" s="71"/>
      <c r="Y62" s="72"/>
      <c r="Z62" s="54"/>
      <c r="AA62" s="55"/>
      <c r="AB62" s="56"/>
      <c r="AC62" s="7"/>
      <c r="AD62" s="70" t="s">
        <v>5</v>
      </c>
      <c r="AE62" s="71"/>
      <c r="AF62" s="72"/>
      <c r="AG62" s="54"/>
      <c r="AH62" s="55"/>
      <c r="AI62" s="56"/>
    </row>
    <row r="63" spans="1:35" ht="17.100000000000001" customHeight="1">
      <c r="A63" s="6"/>
      <c r="B63" s="70" t="s">
        <v>6</v>
      </c>
      <c r="C63" s="71"/>
      <c r="D63" s="72"/>
      <c r="E63" s="54"/>
      <c r="F63" s="55"/>
      <c r="G63" s="56"/>
      <c r="H63" s="7"/>
      <c r="I63" s="70" t="s">
        <v>6</v>
      </c>
      <c r="J63" s="71"/>
      <c r="K63" s="72"/>
      <c r="L63" s="54"/>
      <c r="M63" s="55"/>
      <c r="N63" s="56"/>
      <c r="O63" s="7"/>
      <c r="P63" s="70" t="s">
        <v>6</v>
      </c>
      <c r="Q63" s="71"/>
      <c r="R63" s="72"/>
      <c r="S63" s="54"/>
      <c r="T63" s="55"/>
      <c r="U63" s="56"/>
      <c r="V63" s="7"/>
      <c r="W63" s="70" t="s">
        <v>6</v>
      </c>
      <c r="X63" s="71"/>
      <c r="Y63" s="72"/>
      <c r="Z63" s="54"/>
      <c r="AA63" s="55"/>
      <c r="AB63" s="56"/>
      <c r="AC63" s="7"/>
      <c r="AD63" s="70" t="s">
        <v>6</v>
      </c>
      <c r="AE63" s="71"/>
      <c r="AF63" s="72"/>
      <c r="AG63" s="54"/>
      <c r="AH63" s="55"/>
      <c r="AI63" s="56"/>
    </row>
    <row r="64" spans="1:35" ht="17.100000000000001" customHeight="1">
      <c r="A64" s="6"/>
      <c r="B64" s="70" t="s">
        <v>7</v>
      </c>
      <c r="C64" s="71"/>
      <c r="D64" s="72"/>
      <c r="E64" s="54"/>
      <c r="F64" s="55"/>
      <c r="G64" s="56"/>
      <c r="H64" s="7"/>
      <c r="I64" s="70" t="s">
        <v>7</v>
      </c>
      <c r="J64" s="71"/>
      <c r="K64" s="72"/>
      <c r="L64" s="54"/>
      <c r="M64" s="55"/>
      <c r="N64" s="56"/>
      <c r="O64" s="7"/>
      <c r="P64" s="70" t="s">
        <v>7</v>
      </c>
      <c r="Q64" s="71"/>
      <c r="R64" s="72"/>
      <c r="S64" s="54"/>
      <c r="T64" s="55"/>
      <c r="U64" s="56"/>
      <c r="V64" s="7"/>
      <c r="W64" s="70" t="s">
        <v>7</v>
      </c>
      <c r="X64" s="71"/>
      <c r="Y64" s="72"/>
      <c r="Z64" s="54"/>
      <c r="AA64" s="55"/>
      <c r="AB64" s="56"/>
      <c r="AC64" s="7"/>
      <c r="AD64" s="70" t="s">
        <v>7</v>
      </c>
      <c r="AE64" s="71"/>
      <c r="AF64" s="72"/>
      <c r="AG64" s="54"/>
      <c r="AH64" s="55"/>
      <c r="AI64" s="56"/>
    </row>
    <row r="65" spans="1:35" ht="17.100000000000001" customHeight="1">
      <c r="A65" s="6"/>
      <c r="B65" s="8"/>
      <c r="C65" s="9"/>
      <c r="D65" s="9"/>
      <c r="E65" s="9"/>
      <c r="F65" s="9"/>
      <c r="G65" s="10"/>
      <c r="H65" s="7"/>
      <c r="I65" s="8"/>
      <c r="J65" s="9"/>
      <c r="K65" s="9"/>
      <c r="L65" s="9"/>
      <c r="M65" s="9"/>
      <c r="N65" s="10"/>
      <c r="O65" s="7"/>
      <c r="P65" s="8"/>
      <c r="Q65" s="9"/>
      <c r="R65" s="9"/>
      <c r="S65" s="9"/>
      <c r="T65" s="9"/>
      <c r="U65" s="10"/>
      <c r="V65" s="7"/>
      <c r="W65" s="8"/>
      <c r="X65" s="9"/>
      <c r="Y65" s="9"/>
      <c r="Z65" s="9"/>
      <c r="AA65" s="9"/>
      <c r="AB65" s="10"/>
      <c r="AC65" s="7"/>
      <c r="AD65" s="8"/>
      <c r="AE65" s="9"/>
      <c r="AF65" s="9"/>
      <c r="AG65" s="9"/>
      <c r="AH65" s="9"/>
      <c r="AI65" s="10"/>
    </row>
    <row r="66" spans="1:35" ht="17.100000000000001" customHeight="1">
      <c r="A66" s="6"/>
      <c r="B66" s="11">
        <v>1</v>
      </c>
      <c r="C66" s="12"/>
      <c r="D66" s="12"/>
      <c r="E66" s="12"/>
      <c r="F66" s="13">
        <f t="shared" ref="F66:F75" si="20">SUM((SUM(C66:E66))+(COUNTIF(C66:E66,"X")*10))</f>
        <v>0</v>
      </c>
      <c r="G66" s="14">
        <f>F66</f>
        <v>0</v>
      </c>
      <c r="H66" s="7"/>
      <c r="I66" s="11">
        <v>1</v>
      </c>
      <c r="J66" s="12"/>
      <c r="K66" s="12"/>
      <c r="L66" s="12"/>
      <c r="M66" s="13">
        <f t="shared" ref="M66:M75" si="21">SUM((SUM(J66:L66))+(COUNTIF(J66:L66,"X")*10))</f>
        <v>0</v>
      </c>
      <c r="N66" s="14">
        <f>M66</f>
        <v>0</v>
      </c>
      <c r="O66" s="7"/>
      <c r="P66" s="11">
        <v>1</v>
      </c>
      <c r="Q66" s="12"/>
      <c r="R66" s="12"/>
      <c r="S66" s="12"/>
      <c r="T66" s="13">
        <f t="shared" ref="T66:T75" si="22">SUM((SUM(Q66:S66))+(COUNTIF(Q66:S66,"X")*10))</f>
        <v>0</v>
      </c>
      <c r="U66" s="14">
        <f>T66</f>
        <v>0</v>
      </c>
      <c r="V66" s="7"/>
      <c r="W66" s="11">
        <v>1</v>
      </c>
      <c r="X66" s="12"/>
      <c r="Y66" s="12"/>
      <c r="Z66" s="12"/>
      <c r="AA66" s="13">
        <f t="shared" ref="AA66:AA75" si="23">SUM((SUM(X66:Z66))+(COUNTIF(X66:Z66,"X")*10))</f>
        <v>0</v>
      </c>
      <c r="AB66" s="14">
        <f>AA66</f>
        <v>0</v>
      </c>
      <c r="AC66" s="7"/>
      <c r="AD66" s="11">
        <v>1</v>
      </c>
      <c r="AE66" s="12"/>
      <c r="AF66" s="12"/>
      <c r="AG66" s="12"/>
      <c r="AH66" s="13">
        <f t="shared" ref="AH66:AH75" si="24">SUM((SUM(AE66:AG66))+(COUNTIF(AE66:AG66,"X")*10))</f>
        <v>0</v>
      </c>
      <c r="AI66" s="14">
        <f>AH66</f>
        <v>0</v>
      </c>
    </row>
    <row r="67" spans="1:35" ht="17.100000000000001" customHeight="1">
      <c r="A67" s="6"/>
      <c r="B67" s="11">
        <v>2</v>
      </c>
      <c r="C67" s="12"/>
      <c r="D67" s="12"/>
      <c r="E67" s="12"/>
      <c r="F67" s="14">
        <f t="shared" si="20"/>
        <v>0</v>
      </c>
      <c r="G67" s="14">
        <f t="shared" ref="G67:G75" si="25">SUM(G66,F67)</f>
        <v>0</v>
      </c>
      <c r="H67" s="7"/>
      <c r="I67" s="11">
        <v>2</v>
      </c>
      <c r="J67" s="12"/>
      <c r="K67" s="12"/>
      <c r="L67" s="12"/>
      <c r="M67" s="14">
        <f t="shared" si="21"/>
        <v>0</v>
      </c>
      <c r="N67" s="14">
        <f t="shared" ref="N67:N75" si="26">SUM(N66,M67)</f>
        <v>0</v>
      </c>
      <c r="O67" s="7"/>
      <c r="P67" s="11">
        <v>2</v>
      </c>
      <c r="Q67" s="12"/>
      <c r="R67" s="12"/>
      <c r="S67" s="12"/>
      <c r="T67" s="14">
        <f t="shared" si="22"/>
        <v>0</v>
      </c>
      <c r="U67" s="14">
        <f t="shared" ref="U67:U75" si="27">SUM(U66,T67)</f>
        <v>0</v>
      </c>
      <c r="V67" s="7"/>
      <c r="W67" s="11">
        <v>2</v>
      </c>
      <c r="X67" s="12"/>
      <c r="Y67" s="12"/>
      <c r="Z67" s="12"/>
      <c r="AA67" s="14">
        <f t="shared" si="23"/>
        <v>0</v>
      </c>
      <c r="AB67" s="14">
        <f t="shared" ref="AB67:AB75" si="28">SUM(AB66,AA67)</f>
        <v>0</v>
      </c>
      <c r="AC67" s="7"/>
      <c r="AD67" s="11">
        <v>2</v>
      </c>
      <c r="AE67" s="12"/>
      <c r="AF67" s="12"/>
      <c r="AG67" s="12"/>
      <c r="AH67" s="14">
        <f t="shared" si="24"/>
        <v>0</v>
      </c>
      <c r="AI67" s="14">
        <f t="shared" ref="AI67:AI75" si="29">SUM(AI66,AH67)</f>
        <v>0</v>
      </c>
    </row>
    <row r="68" spans="1:35" ht="17.100000000000001" customHeight="1">
      <c r="A68" s="6"/>
      <c r="B68" s="11">
        <v>3</v>
      </c>
      <c r="C68" s="12"/>
      <c r="D68" s="12"/>
      <c r="E68" s="12"/>
      <c r="F68" s="14">
        <f t="shared" si="20"/>
        <v>0</v>
      </c>
      <c r="G68" s="14">
        <f t="shared" si="25"/>
        <v>0</v>
      </c>
      <c r="H68" s="7"/>
      <c r="I68" s="11">
        <v>3</v>
      </c>
      <c r="J68" s="12"/>
      <c r="K68" s="12"/>
      <c r="L68" s="12"/>
      <c r="M68" s="14">
        <f t="shared" si="21"/>
        <v>0</v>
      </c>
      <c r="N68" s="14">
        <f t="shared" si="26"/>
        <v>0</v>
      </c>
      <c r="O68" s="7"/>
      <c r="P68" s="11">
        <v>3</v>
      </c>
      <c r="Q68" s="12"/>
      <c r="R68" s="12"/>
      <c r="S68" s="12"/>
      <c r="T68" s="14">
        <f t="shared" si="22"/>
        <v>0</v>
      </c>
      <c r="U68" s="14">
        <f t="shared" si="27"/>
        <v>0</v>
      </c>
      <c r="V68" s="7"/>
      <c r="W68" s="11">
        <v>3</v>
      </c>
      <c r="X68" s="12"/>
      <c r="Y68" s="12"/>
      <c r="Z68" s="12"/>
      <c r="AA68" s="14">
        <f t="shared" si="23"/>
        <v>0</v>
      </c>
      <c r="AB68" s="14">
        <f t="shared" si="28"/>
        <v>0</v>
      </c>
      <c r="AC68" s="7"/>
      <c r="AD68" s="11">
        <v>3</v>
      </c>
      <c r="AE68" s="12"/>
      <c r="AF68" s="12"/>
      <c r="AG68" s="12"/>
      <c r="AH68" s="14">
        <f t="shared" si="24"/>
        <v>0</v>
      </c>
      <c r="AI68" s="14">
        <f t="shared" si="29"/>
        <v>0</v>
      </c>
    </row>
    <row r="69" spans="1:35" ht="17.100000000000001" customHeight="1">
      <c r="A69" s="6"/>
      <c r="B69" s="11">
        <v>4</v>
      </c>
      <c r="C69" s="12"/>
      <c r="D69" s="12"/>
      <c r="E69" s="12"/>
      <c r="F69" s="14">
        <f t="shared" si="20"/>
        <v>0</v>
      </c>
      <c r="G69" s="14">
        <f t="shared" si="25"/>
        <v>0</v>
      </c>
      <c r="H69" s="7"/>
      <c r="I69" s="11">
        <v>4</v>
      </c>
      <c r="J69" s="12"/>
      <c r="K69" s="12"/>
      <c r="L69" s="12"/>
      <c r="M69" s="14">
        <f t="shared" si="21"/>
        <v>0</v>
      </c>
      <c r="N69" s="14">
        <f t="shared" si="26"/>
        <v>0</v>
      </c>
      <c r="O69" s="7"/>
      <c r="P69" s="11">
        <v>4</v>
      </c>
      <c r="Q69" s="12"/>
      <c r="R69" s="12"/>
      <c r="S69" s="12"/>
      <c r="T69" s="14">
        <f t="shared" si="22"/>
        <v>0</v>
      </c>
      <c r="U69" s="14">
        <f t="shared" si="27"/>
        <v>0</v>
      </c>
      <c r="V69" s="7"/>
      <c r="W69" s="11">
        <v>4</v>
      </c>
      <c r="X69" s="12"/>
      <c r="Y69" s="12"/>
      <c r="Z69" s="12"/>
      <c r="AA69" s="14">
        <f t="shared" si="23"/>
        <v>0</v>
      </c>
      <c r="AB69" s="14">
        <f t="shared" si="28"/>
        <v>0</v>
      </c>
      <c r="AC69" s="7"/>
      <c r="AD69" s="11">
        <v>4</v>
      </c>
      <c r="AE69" s="12"/>
      <c r="AF69" s="12"/>
      <c r="AG69" s="12"/>
      <c r="AH69" s="14">
        <f>SUM((SUM(AE69:AG69))+(COUNTIF(AE69:AG69,"X")*10))</f>
        <v>0</v>
      </c>
      <c r="AI69" s="14">
        <f t="shared" si="29"/>
        <v>0</v>
      </c>
    </row>
    <row r="70" spans="1:35" ht="17.100000000000001" customHeight="1">
      <c r="A70" s="6"/>
      <c r="B70" s="11">
        <v>5</v>
      </c>
      <c r="C70" s="12"/>
      <c r="D70" s="12"/>
      <c r="E70" s="12"/>
      <c r="F70" s="14">
        <f t="shared" si="20"/>
        <v>0</v>
      </c>
      <c r="G70" s="14">
        <f t="shared" si="25"/>
        <v>0</v>
      </c>
      <c r="H70" s="7"/>
      <c r="I70" s="11">
        <v>5</v>
      </c>
      <c r="J70" s="12"/>
      <c r="K70" s="12"/>
      <c r="L70" s="12"/>
      <c r="M70" s="14">
        <f t="shared" si="21"/>
        <v>0</v>
      </c>
      <c r="N70" s="14">
        <f t="shared" si="26"/>
        <v>0</v>
      </c>
      <c r="O70" s="7"/>
      <c r="P70" s="11">
        <v>5</v>
      </c>
      <c r="Q70" s="12"/>
      <c r="R70" s="12"/>
      <c r="S70" s="12"/>
      <c r="T70" s="14">
        <f t="shared" si="22"/>
        <v>0</v>
      </c>
      <c r="U70" s="14">
        <f t="shared" si="27"/>
        <v>0</v>
      </c>
      <c r="V70" s="7"/>
      <c r="W70" s="11">
        <v>5</v>
      </c>
      <c r="X70" s="12"/>
      <c r="Y70" s="12"/>
      <c r="Z70" s="12"/>
      <c r="AA70" s="14">
        <f t="shared" si="23"/>
        <v>0</v>
      </c>
      <c r="AB70" s="14">
        <f t="shared" si="28"/>
        <v>0</v>
      </c>
      <c r="AC70" s="7"/>
      <c r="AD70" s="11">
        <v>5</v>
      </c>
      <c r="AE70" s="12"/>
      <c r="AF70" s="12"/>
      <c r="AG70" s="12"/>
      <c r="AH70" s="14">
        <f>SUM((SUM(AE70:AG70))+(COUNTIF(AE70:AG70,"X")*10))</f>
        <v>0</v>
      </c>
      <c r="AI70" s="14">
        <f t="shared" si="29"/>
        <v>0</v>
      </c>
    </row>
    <row r="71" spans="1:35" ht="17.100000000000001" customHeight="1">
      <c r="A71" s="6"/>
      <c r="B71" s="11">
        <v>6</v>
      </c>
      <c r="C71" s="12"/>
      <c r="D71" s="12"/>
      <c r="E71" s="12"/>
      <c r="F71" s="14">
        <f t="shared" si="20"/>
        <v>0</v>
      </c>
      <c r="G71" s="14">
        <f t="shared" si="25"/>
        <v>0</v>
      </c>
      <c r="H71" s="7"/>
      <c r="I71" s="11">
        <v>6</v>
      </c>
      <c r="J71" s="12"/>
      <c r="K71" s="12"/>
      <c r="L71" s="12"/>
      <c r="M71" s="14">
        <f t="shared" si="21"/>
        <v>0</v>
      </c>
      <c r="N71" s="14">
        <f t="shared" si="26"/>
        <v>0</v>
      </c>
      <c r="O71" s="7"/>
      <c r="P71" s="11">
        <v>6</v>
      </c>
      <c r="Q71" s="12"/>
      <c r="R71" s="12"/>
      <c r="S71" s="12"/>
      <c r="T71" s="14">
        <f t="shared" si="22"/>
        <v>0</v>
      </c>
      <c r="U71" s="14">
        <f t="shared" si="27"/>
        <v>0</v>
      </c>
      <c r="V71" s="7"/>
      <c r="W71" s="11">
        <v>6</v>
      </c>
      <c r="X71" s="12"/>
      <c r="Y71" s="12"/>
      <c r="Z71" s="12"/>
      <c r="AA71" s="14">
        <f t="shared" si="23"/>
        <v>0</v>
      </c>
      <c r="AB71" s="14">
        <f t="shared" si="28"/>
        <v>0</v>
      </c>
      <c r="AC71" s="7"/>
      <c r="AD71" s="11">
        <v>6</v>
      </c>
      <c r="AE71" s="12"/>
      <c r="AF71" s="12"/>
      <c r="AG71" s="12"/>
      <c r="AH71" s="14">
        <f>SUM((SUM(AE71:AG71))+(COUNTIF(AE71:AG71,"X")*10))</f>
        <v>0</v>
      </c>
      <c r="AI71" s="14">
        <f t="shared" si="29"/>
        <v>0</v>
      </c>
    </row>
    <row r="72" spans="1:35" ht="17.100000000000001" customHeight="1">
      <c r="A72" s="6"/>
      <c r="B72" s="11">
        <v>7</v>
      </c>
      <c r="C72" s="12"/>
      <c r="D72" s="12"/>
      <c r="E72" s="12"/>
      <c r="F72" s="14">
        <f t="shared" si="20"/>
        <v>0</v>
      </c>
      <c r="G72" s="14">
        <f t="shared" si="25"/>
        <v>0</v>
      </c>
      <c r="H72" s="7"/>
      <c r="I72" s="11">
        <v>7</v>
      </c>
      <c r="J72" s="12"/>
      <c r="K72" s="12"/>
      <c r="L72" s="12"/>
      <c r="M72" s="14">
        <f t="shared" si="21"/>
        <v>0</v>
      </c>
      <c r="N72" s="14">
        <f t="shared" si="26"/>
        <v>0</v>
      </c>
      <c r="O72" s="7"/>
      <c r="P72" s="11">
        <v>7</v>
      </c>
      <c r="Q72" s="12"/>
      <c r="R72" s="12"/>
      <c r="S72" s="12"/>
      <c r="T72" s="14">
        <f t="shared" si="22"/>
        <v>0</v>
      </c>
      <c r="U72" s="14">
        <f t="shared" si="27"/>
        <v>0</v>
      </c>
      <c r="V72" s="7"/>
      <c r="W72" s="11">
        <v>7</v>
      </c>
      <c r="X72" s="12"/>
      <c r="Y72" s="12"/>
      <c r="Z72" s="12"/>
      <c r="AA72" s="14">
        <f t="shared" si="23"/>
        <v>0</v>
      </c>
      <c r="AB72" s="14">
        <f t="shared" si="28"/>
        <v>0</v>
      </c>
      <c r="AC72" s="7"/>
      <c r="AD72" s="11">
        <v>7</v>
      </c>
      <c r="AE72" s="12"/>
      <c r="AF72" s="12"/>
      <c r="AG72" s="12"/>
      <c r="AH72" s="14">
        <f>SUM((SUM(AE72:AG72))+(COUNTIF(AE72:AG72,"X")*10))</f>
        <v>0</v>
      </c>
      <c r="AI72" s="14">
        <f t="shared" si="29"/>
        <v>0</v>
      </c>
    </row>
    <row r="73" spans="1:35" ht="17.100000000000001" customHeight="1">
      <c r="A73" s="6"/>
      <c r="B73" s="11">
        <v>8</v>
      </c>
      <c r="C73" s="12"/>
      <c r="D73" s="12"/>
      <c r="E73" s="12"/>
      <c r="F73" s="14">
        <f t="shared" si="20"/>
        <v>0</v>
      </c>
      <c r="G73" s="14">
        <f t="shared" si="25"/>
        <v>0</v>
      </c>
      <c r="H73" s="7"/>
      <c r="I73" s="11">
        <v>8</v>
      </c>
      <c r="J73" s="12"/>
      <c r="K73" s="12"/>
      <c r="L73" s="12"/>
      <c r="M73" s="14">
        <f t="shared" si="21"/>
        <v>0</v>
      </c>
      <c r="N73" s="14">
        <f t="shared" si="26"/>
        <v>0</v>
      </c>
      <c r="O73" s="7"/>
      <c r="P73" s="11">
        <v>8</v>
      </c>
      <c r="Q73" s="12"/>
      <c r="R73" s="12"/>
      <c r="S73" s="12"/>
      <c r="T73" s="14">
        <f t="shared" si="22"/>
        <v>0</v>
      </c>
      <c r="U73" s="14">
        <f t="shared" si="27"/>
        <v>0</v>
      </c>
      <c r="V73" s="7"/>
      <c r="W73" s="11">
        <v>8</v>
      </c>
      <c r="X73" s="12"/>
      <c r="Y73" s="12"/>
      <c r="Z73" s="12"/>
      <c r="AA73" s="14">
        <f t="shared" si="23"/>
        <v>0</v>
      </c>
      <c r="AB73" s="14">
        <f t="shared" si="28"/>
        <v>0</v>
      </c>
      <c r="AC73" s="7"/>
      <c r="AD73" s="11">
        <v>8</v>
      </c>
      <c r="AE73" s="12"/>
      <c r="AF73" s="12"/>
      <c r="AG73" s="12"/>
      <c r="AH73" s="14">
        <f>SUM((SUM(AE73:AG73))+(COUNTIF(AE73:AG73,"X")*10))</f>
        <v>0</v>
      </c>
      <c r="AI73" s="14">
        <f t="shared" si="29"/>
        <v>0</v>
      </c>
    </row>
    <row r="74" spans="1:35" ht="17.100000000000001" customHeight="1">
      <c r="A74" s="6"/>
      <c r="B74" s="11">
        <v>9</v>
      </c>
      <c r="C74" s="12"/>
      <c r="D74" s="12"/>
      <c r="E74" s="12"/>
      <c r="F74" s="14">
        <f t="shared" si="20"/>
        <v>0</v>
      </c>
      <c r="G74" s="14">
        <f t="shared" si="25"/>
        <v>0</v>
      </c>
      <c r="H74" s="7"/>
      <c r="I74" s="11">
        <v>9</v>
      </c>
      <c r="J74" s="12"/>
      <c r="K74" s="12"/>
      <c r="L74" s="12"/>
      <c r="M74" s="14">
        <f t="shared" si="21"/>
        <v>0</v>
      </c>
      <c r="N74" s="14">
        <f t="shared" si="26"/>
        <v>0</v>
      </c>
      <c r="O74" s="7"/>
      <c r="P74" s="11">
        <v>9</v>
      </c>
      <c r="Q74" s="12"/>
      <c r="R74" s="12"/>
      <c r="S74" s="12"/>
      <c r="T74" s="14">
        <f t="shared" si="22"/>
        <v>0</v>
      </c>
      <c r="U74" s="14">
        <f t="shared" si="27"/>
        <v>0</v>
      </c>
      <c r="V74" s="7"/>
      <c r="W74" s="11">
        <v>9</v>
      </c>
      <c r="X74" s="12"/>
      <c r="Y74" s="12"/>
      <c r="Z74" s="12"/>
      <c r="AA74" s="14">
        <f t="shared" si="23"/>
        <v>0</v>
      </c>
      <c r="AB74" s="14">
        <f t="shared" si="28"/>
        <v>0</v>
      </c>
      <c r="AC74" s="7"/>
      <c r="AD74" s="11">
        <v>9</v>
      </c>
      <c r="AE74" s="12"/>
      <c r="AF74" s="12"/>
      <c r="AG74" s="12"/>
      <c r="AH74" s="14">
        <f t="shared" si="24"/>
        <v>0</v>
      </c>
      <c r="AI74" s="14">
        <f t="shared" si="29"/>
        <v>0</v>
      </c>
    </row>
    <row r="75" spans="1:35" ht="17.100000000000001" customHeight="1">
      <c r="A75" s="6"/>
      <c r="B75" s="11">
        <v>10</v>
      </c>
      <c r="C75" s="12"/>
      <c r="D75" s="12"/>
      <c r="E75" s="12"/>
      <c r="F75" s="14">
        <f t="shared" si="20"/>
        <v>0</v>
      </c>
      <c r="G75" s="14">
        <f t="shared" si="25"/>
        <v>0</v>
      </c>
      <c r="H75" s="7"/>
      <c r="I75" s="11">
        <v>10</v>
      </c>
      <c r="J75" s="12"/>
      <c r="K75" s="12"/>
      <c r="L75" s="12"/>
      <c r="M75" s="14">
        <f t="shared" si="21"/>
        <v>0</v>
      </c>
      <c r="N75" s="14">
        <f t="shared" si="26"/>
        <v>0</v>
      </c>
      <c r="O75" s="7"/>
      <c r="P75" s="11">
        <v>10</v>
      </c>
      <c r="Q75" s="12"/>
      <c r="R75" s="12"/>
      <c r="S75" s="12"/>
      <c r="T75" s="14">
        <f t="shared" si="22"/>
        <v>0</v>
      </c>
      <c r="U75" s="14">
        <f t="shared" si="27"/>
        <v>0</v>
      </c>
      <c r="V75" s="7"/>
      <c r="W75" s="11">
        <v>10</v>
      </c>
      <c r="X75" s="12"/>
      <c r="Y75" s="12"/>
      <c r="Z75" s="12"/>
      <c r="AA75" s="14">
        <f t="shared" si="23"/>
        <v>0</v>
      </c>
      <c r="AB75" s="14">
        <f t="shared" si="28"/>
        <v>0</v>
      </c>
      <c r="AC75" s="7"/>
      <c r="AD75" s="11">
        <v>10</v>
      </c>
      <c r="AE75" s="12"/>
      <c r="AF75" s="12"/>
      <c r="AG75" s="12"/>
      <c r="AH75" s="14">
        <f t="shared" si="24"/>
        <v>0</v>
      </c>
      <c r="AI75" s="14">
        <f t="shared" si="29"/>
        <v>0</v>
      </c>
    </row>
    <row r="76" spans="1:35" ht="17.100000000000001" customHeight="1">
      <c r="A76" s="6"/>
      <c r="B76" s="73" t="s">
        <v>8</v>
      </c>
      <c r="C76" s="74"/>
      <c r="D76" s="74"/>
      <c r="E76" s="74"/>
      <c r="F76" s="75"/>
      <c r="G76" s="15">
        <f>G75</f>
        <v>0</v>
      </c>
      <c r="H76" s="7"/>
      <c r="I76" s="73" t="s">
        <v>8</v>
      </c>
      <c r="J76" s="74"/>
      <c r="K76" s="74"/>
      <c r="L76" s="74"/>
      <c r="M76" s="75"/>
      <c r="N76" s="15">
        <f>N75</f>
        <v>0</v>
      </c>
      <c r="O76" s="7"/>
      <c r="P76" s="73" t="s">
        <v>8</v>
      </c>
      <c r="Q76" s="74"/>
      <c r="R76" s="74"/>
      <c r="S76" s="74"/>
      <c r="T76" s="75"/>
      <c r="U76" s="15">
        <f>U75</f>
        <v>0</v>
      </c>
      <c r="V76" s="7"/>
      <c r="W76" s="73" t="s">
        <v>8</v>
      </c>
      <c r="X76" s="74"/>
      <c r="Y76" s="74"/>
      <c r="Z76" s="74"/>
      <c r="AA76" s="75"/>
      <c r="AB76" s="15">
        <f>AB75</f>
        <v>0</v>
      </c>
      <c r="AC76" s="7"/>
      <c r="AD76" s="73" t="s">
        <v>8</v>
      </c>
      <c r="AE76" s="74"/>
      <c r="AF76" s="74"/>
      <c r="AG76" s="74"/>
      <c r="AH76" s="75"/>
      <c r="AI76" s="15">
        <f>AI75</f>
        <v>0</v>
      </c>
    </row>
    <row r="77" spans="1:35" ht="8.1" customHeight="1">
      <c r="A77" s="2"/>
      <c r="B77" s="16"/>
      <c r="C77" s="16"/>
      <c r="D77" s="16"/>
      <c r="E77" s="16"/>
      <c r="F77" s="16"/>
      <c r="G77" s="16"/>
      <c r="H77" s="2"/>
      <c r="I77" s="16"/>
      <c r="J77" s="16"/>
      <c r="K77" s="16"/>
      <c r="L77" s="16"/>
      <c r="M77" s="16"/>
      <c r="N77" s="16"/>
      <c r="O77" s="2"/>
      <c r="P77" s="16"/>
      <c r="Q77" s="16"/>
      <c r="R77" s="16"/>
      <c r="S77" s="16"/>
      <c r="T77" s="16"/>
      <c r="U77" s="16"/>
      <c r="V77" s="2"/>
      <c r="W77" s="16"/>
      <c r="X77" s="16"/>
      <c r="Y77" s="16"/>
      <c r="Z77" s="16"/>
      <c r="AA77" s="16"/>
      <c r="AB77" s="16"/>
      <c r="AC77" s="2"/>
      <c r="AD77" s="16"/>
      <c r="AE77" s="16"/>
      <c r="AF77" s="16"/>
      <c r="AG77" s="16"/>
      <c r="AH77" s="16"/>
      <c r="AI77" s="16"/>
    </row>
    <row r="78" spans="1:35" ht="17.100000000000001" customHeight="1">
      <c r="A78" s="6"/>
      <c r="B78" s="57" t="s">
        <v>9</v>
      </c>
      <c r="C78" s="58"/>
      <c r="D78" s="58"/>
      <c r="E78" s="58"/>
      <c r="F78" s="59"/>
      <c r="G78" s="17">
        <f>COUNTIF(C66:E75,10)</f>
        <v>0</v>
      </c>
      <c r="H78" s="7"/>
      <c r="I78" s="57" t="s">
        <v>9</v>
      </c>
      <c r="J78" s="58"/>
      <c r="K78" s="58"/>
      <c r="L78" s="58"/>
      <c r="M78" s="59"/>
      <c r="N78" s="17">
        <f>COUNTIF(J66:L75,10)</f>
        <v>0</v>
      </c>
      <c r="O78" s="18"/>
      <c r="P78" s="57" t="s">
        <v>9</v>
      </c>
      <c r="Q78" s="58"/>
      <c r="R78" s="58"/>
      <c r="S78" s="58"/>
      <c r="T78" s="59"/>
      <c r="U78" s="17">
        <f>COUNTIF(Q66:S75,10)</f>
        <v>0</v>
      </c>
      <c r="V78" s="18"/>
      <c r="W78" s="57" t="s">
        <v>9</v>
      </c>
      <c r="X78" s="58"/>
      <c r="Y78" s="58"/>
      <c r="Z78" s="58"/>
      <c r="AA78" s="59"/>
      <c r="AB78" s="17">
        <f>COUNTIF(X66:Z75,10)</f>
        <v>0</v>
      </c>
      <c r="AC78" s="18"/>
      <c r="AD78" s="57" t="s">
        <v>9</v>
      </c>
      <c r="AE78" s="58"/>
      <c r="AF78" s="58"/>
      <c r="AG78" s="58"/>
      <c r="AH78" s="59"/>
      <c r="AI78" s="17">
        <f>COUNTIF(AE66:AG75,10)</f>
        <v>0</v>
      </c>
    </row>
    <row r="79" spans="1:35" ht="17.100000000000001" customHeight="1">
      <c r="A79" s="6"/>
      <c r="B79" s="60" t="s">
        <v>10</v>
      </c>
      <c r="C79" s="61"/>
      <c r="D79" s="61"/>
      <c r="E79" s="61"/>
      <c r="F79" s="62"/>
      <c r="G79" s="19">
        <f>COUNTIF(C66:E75,"x")</f>
        <v>0</v>
      </c>
      <c r="H79" s="7"/>
      <c r="I79" s="60" t="s">
        <v>10</v>
      </c>
      <c r="J79" s="61"/>
      <c r="K79" s="61"/>
      <c r="L79" s="61"/>
      <c r="M79" s="62"/>
      <c r="N79" s="19">
        <f>COUNTIF(J66:L75,"x")</f>
        <v>0</v>
      </c>
      <c r="O79" s="18"/>
      <c r="P79" s="60" t="s">
        <v>10</v>
      </c>
      <c r="Q79" s="61"/>
      <c r="R79" s="61"/>
      <c r="S79" s="61"/>
      <c r="T79" s="62"/>
      <c r="U79" s="19">
        <f>COUNTIF(Q66:S75,"x")</f>
        <v>0</v>
      </c>
      <c r="V79" s="18"/>
      <c r="W79" s="60" t="s">
        <v>10</v>
      </c>
      <c r="X79" s="61"/>
      <c r="Y79" s="61"/>
      <c r="Z79" s="61"/>
      <c r="AA79" s="62"/>
      <c r="AB79" s="19">
        <f>COUNTIF(X66:Z75,"x")</f>
        <v>0</v>
      </c>
      <c r="AC79" s="18"/>
      <c r="AD79" s="60" t="s">
        <v>10</v>
      </c>
      <c r="AE79" s="61"/>
      <c r="AF79" s="61"/>
      <c r="AG79" s="61"/>
      <c r="AH79" s="62"/>
      <c r="AI79" s="19">
        <f>COUNTIF(AE66:AG75,"x")</f>
        <v>0</v>
      </c>
    </row>
    <row r="80" spans="1:35" ht="17.100000000000001" customHeight="1">
      <c r="A80" s="6"/>
      <c r="B80" s="63" t="s">
        <v>11</v>
      </c>
      <c r="C80" s="64"/>
      <c r="D80" s="64"/>
      <c r="E80" s="64"/>
      <c r="F80" s="65"/>
      <c r="G80" s="20">
        <f>G76/30</f>
        <v>0</v>
      </c>
      <c r="H80" s="7"/>
      <c r="I80" s="63" t="s">
        <v>11</v>
      </c>
      <c r="J80" s="64"/>
      <c r="K80" s="64"/>
      <c r="L80" s="64"/>
      <c r="M80" s="65"/>
      <c r="N80" s="20">
        <f>N76/30</f>
        <v>0</v>
      </c>
      <c r="O80" s="18"/>
      <c r="P80" s="63" t="s">
        <v>11</v>
      </c>
      <c r="Q80" s="64"/>
      <c r="R80" s="64"/>
      <c r="S80" s="64"/>
      <c r="T80" s="65"/>
      <c r="U80" s="20">
        <f>U76/30</f>
        <v>0</v>
      </c>
      <c r="V80" s="18"/>
      <c r="W80" s="63" t="s">
        <v>11</v>
      </c>
      <c r="X80" s="64"/>
      <c r="Y80" s="64"/>
      <c r="Z80" s="64"/>
      <c r="AA80" s="65"/>
      <c r="AB80" s="20">
        <f>AB76/30</f>
        <v>0</v>
      </c>
      <c r="AC80" s="18"/>
      <c r="AD80" s="63" t="s">
        <v>11</v>
      </c>
      <c r="AE80" s="64"/>
      <c r="AF80" s="64"/>
      <c r="AG80" s="64"/>
      <c r="AH80" s="65"/>
      <c r="AI80" s="20">
        <f>AI76/30</f>
        <v>0</v>
      </c>
    </row>
    <row r="81" spans="1:35" ht="17.100000000000001" customHeight="1">
      <c r="A81" s="6"/>
      <c r="B81" s="66" t="s">
        <v>12</v>
      </c>
      <c r="C81" s="67"/>
      <c r="D81" s="67"/>
      <c r="E81" s="67"/>
      <c r="F81" s="68"/>
      <c r="G81" s="21">
        <f>SUM(SUM(F66:F75)/10)</f>
        <v>0</v>
      </c>
      <c r="H81" s="7"/>
      <c r="I81" s="66" t="s">
        <v>12</v>
      </c>
      <c r="J81" s="67"/>
      <c r="K81" s="67"/>
      <c r="L81" s="67"/>
      <c r="M81" s="68"/>
      <c r="N81" s="21">
        <f>SUM(SUM(M66:M75)/10)</f>
        <v>0</v>
      </c>
      <c r="O81" s="18"/>
      <c r="P81" s="66" t="s">
        <v>12</v>
      </c>
      <c r="Q81" s="67"/>
      <c r="R81" s="67"/>
      <c r="S81" s="67"/>
      <c r="T81" s="68"/>
      <c r="U81" s="21">
        <f>SUM(SUM(T66:T75)/10)</f>
        <v>0</v>
      </c>
      <c r="V81" s="18"/>
      <c r="W81" s="66" t="s">
        <v>12</v>
      </c>
      <c r="X81" s="67"/>
      <c r="Y81" s="67"/>
      <c r="Z81" s="67"/>
      <c r="AA81" s="68"/>
      <c r="AB81" s="21">
        <f>SUM(SUM(AA66:AA75)/10)</f>
        <v>0</v>
      </c>
      <c r="AC81" s="18"/>
      <c r="AD81" s="66" t="s">
        <v>12</v>
      </c>
      <c r="AE81" s="67"/>
      <c r="AF81" s="67"/>
      <c r="AG81" s="67"/>
      <c r="AH81" s="68"/>
      <c r="AI81" s="21">
        <f>SUM(SUM(AH66:AH75)/10)</f>
        <v>0</v>
      </c>
    </row>
    <row r="82" spans="1:35" ht="8.1" customHeight="1">
      <c r="A82" s="2"/>
      <c r="B82" s="16"/>
      <c r="C82" s="16"/>
      <c r="D82" s="16"/>
      <c r="E82" s="16"/>
      <c r="F82" s="16"/>
      <c r="G82" s="16"/>
      <c r="H82" s="2"/>
      <c r="I82" s="16"/>
      <c r="J82" s="16"/>
      <c r="K82" s="16"/>
      <c r="L82" s="16"/>
      <c r="M82" s="16"/>
      <c r="N82" s="16"/>
      <c r="O82" s="2"/>
      <c r="P82" s="16"/>
      <c r="Q82" s="16"/>
      <c r="R82" s="16"/>
      <c r="S82" s="16"/>
      <c r="T82" s="16"/>
      <c r="U82" s="16"/>
      <c r="V82" s="2"/>
      <c r="W82" s="16"/>
      <c r="X82" s="16"/>
      <c r="Y82" s="16"/>
      <c r="Z82" s="16"/>
      <c r="AA82" s="16"/>
      <c r="AB82" s="16"/>
      <c r="AC82" s="2"/>
      <c r="AD82" s="16"/>
      <c r="AE82" s="16"/>
      <c r="AF82" s="16"/>
      <c r="AG82" s="16"/>
      <c r="AH82" s="16"/>
      <c r="AI82" s="16"/>
    </row>
    <row r="83" spans="1:35" ht="17.100000000000001" customHeight="1">
      <c r="A83" s="6"/>
      <c r="B83" s="76">
        <v>16</v>
      </c>
      <c r="C83" s="77"/>
      <c r="D83" s="77"/>
      <c r="E83" s="77"/>
      <c r="F83" s="77"/>
      <c r="G83" s="78"/>
      <c r="H83" s="7"/>
      <c r="I83" s="76">
        <v>17</v>
      </c>
      <c r="J83" s="77"/>
      <c r="K83" s="77"/>
      <c r="L83" s="77"/>
      <c r="M83" s="77"/>
      <c r="N83" s="78"/>
      <c r="O83" s="7"/>
      <c r="P83" s="76">
        <v>18</v>
      </c>
      <c r="Q83" s="77"/>
      <c r="R83" s="77"/>
      <c r="S83" s="77"/>
      <c r="T83" s="77"/>
      <c r="U83" s="78"/>
      <c r="V83" s="7"/>
      <c r="W83" s="76">
        <v>19</v>
      </c>
      <c r="X83" s="77"/>
      <c r="Y83" s="77"/>
      <c r="Z83" s="77"/>
      <c r="AA83" s="77"/>
      <c r="AB83" s="78"/>
      <c r="AC83" s="7"/>
      <c r="AD83" s="76">
        <v>20</v>
      </c>
      <c r="AE83" s="77"/>
      <c r="AF83" s="77"/>
      <c r="AG83" s="77"/>
      <c r="AH83" s="77"/>
      <c r="AI83" s="78"/>
    </row>
    <row r="84" spans="1:35" ht="17.100000000000001" customHeight="1">
      <c r="A84" s="6"/>
      <c r="B84" s="70" t="s">
        <v>0</v>
      </c>
      <c r="C84" s="71"/>
      <c r="D84" s="72"/>
      <c r="E84" s="79"/>
      <c r="F84" s="80"/>
      <c r="G84" s="81"/>
      <c r="H84" s="7"/>
      <c r="I84" s="70" t="s">
        <v>0</v>
      </c>
      <c r="J84" s="71"/>
      <c r="K84" s="72"/>
      <c r="L84" s="79"/>
      <c r="M84" s="80"/>
      <c r="N84" s="81"/>
      <c r="O84" s="7"/>
      <c r="P84" s="70" t="s">
        <v>0</v>
      </c>
      <c r="Q84" s="71"/>
      <c r="R84" s="72"/>
      <c r="S84" s="54"/>
      <c r="T84" s="55"/>
      <c r="U84" s="56"/>
      <c r="V84" s="7"/>
      <c r="W84" s="70" t="s">
        <v>0</v>
      </c>
      <c r="X84" s="71"/>
      <c r="Y84" s="72"/>
      <c r="Z84" s="54"/>
      <c r="AA84" s="55"/>
      <c r="AB84" s="56"/>
      <c r="AC84" s="7"/>
      <c r="AD84" s="70" t="s">
        <v>0</v>
      </c>
      <c r="AE84" s="71"/>
      <c r="AF84" s="72"/>
      <c r="AG84" s="54"/>
      <c r="AH84" s="55"/>
      <c r="AI84" s="56"/>
    </row>
    <row r="85" spans="1:35" ht="17.100000000000001" customHeight="1">
      <c r="A85" s="6"/>
      <c r="B85" s="70" t="s">
        <v>1</v>
      </c>
      <c r="C85" s="71"/>
      <c r="D85" s="72"/>
      <c r="E85" s="69"/>
      <c r="F85" s="82"/>
      <c r="G85" s="83"/>
      <c r="H85" s="7"/>
      <c r="I85" s="70" t="s">
        <v>1</v>
      </c>
      <c r="J85" s="71"/>
      <c r="K85" s="72"/>
      <c r="L85" s="69"/>
      <c r="M85" s="82"/>
      <c r="N85" s="83"/>
      <c r="O85" s="7"/>
      <c r="P85" s="70" t="s">
        <v>1</v>
      </c>
      <c r="Q85" s="71"/>
      <c r="R85" s="72"/>
      <c r="S85" s="54"/>
      <c r="T85" s="55"/>
      <c r="U85" s="56"/>
      <c r="V85" s="7"/>
      <c r="W85" s="70" t="s">
        <v>1</v>
      </c>
      <c r="X85" s="71"/>
      <c r="Y85" s="72"/>
      <c r="Z85" s="54"/>
      <c r="AA85" s="55"/>
      <c r="AB85" s="56"/>
      <c r="AC85" s="7"/>
      <c r="AD85" s="70" t="s">
        <v>1</v>
      </c>
      <c r="AE85" s="71"/>
      <c r="AF85" s="72"/>
      <c r="AG85" s="54"/>
      <c r="AH85" s="55"/>
      <c r="AI85" s="56"/>
    </row>
    <row r="86" spans="1:35" ht="17.100000000000001" customHeight="1">
      <c r="A86" s="6"/>
      <c r="B86" s="70" t="s">
        <v>2</v>
      </c>
      <c r="C86" s="71"/>
      <c r="D86" s="72"/>
      <c r="E86" s="54"/>
      <c r="F86" s="55"/>
      <c r="G86" s="56"/>
      <c r="H86" s="7"/>
      <c r="I86" s="70" t="s">
        <v>2</v>
      </c>
      <c r="J86" s="71"/>
      <c r="K86" s="72"/>
      <c r="L86" s="54"/>
      <c r="M86" s="55"/>
      <c r="N86" s="56"/>
      <c r="O86" s="7"/>
      <c r="P86" s="70" t="s">
        <v>2</v>
      </c>
      <c r="Q86" s="71"/>
      <c r="R86" s="72"/>
      <c r="S86" s="54"/>
      <c r="T86" s="55"/>
      <c r="U86" s="56"/>
      <c r="V86" s="7"/>
      <c r="W86" s="70" t="s">
        <v>2</v>
      </c>
      <c r="X86" s="71"/>
      <c r="Y86" s="72"/>
      <c r="Z86" s="54"/>
      <c r="AA86" s="55"/>
      <c r="AB86" s="56"/>
      <c r="AC86" s="7"/>
      <c r="AD86" s="70" t="s">
        <v>2</v>
      </c>
      <c r="AE86" s="71"/>
      <c r="AF86" s="72"/>
      <c r="AG86" s="54"/>
      <c r="AH86" s="55"/>
      <c r="AI86" s="56"/>
    </row>
    <row r="87" spans="1:35" ht="17.100000000000001" customHeight="1">
      <c r="A87" s="6"/>
      <c r="B87" s="70" t="s">
        <v>3</v>
      </c>
      <c r="C87" s="71"/>
      <c r="D87" s="72"/>
      <c r="E87" s="54"/>
      <c r="F87" s="55"/>
      <c r="G87" s="56"/>
      <c r="H87" s="7"/>
      <c r="I87" s="70" t="s">
        <v>3</v>
      </c>
      <c r="J87" s="71"/>
      <c r="K87" s="72"/>
      <c r="L87" s="54"/>
      <c r="M87" s="55"/>
      <c r="N87" s="56"/>
      <c r="O87" s="7"/>
      <c r="P87" s="70" t="s">
        <v>3</v>
      </c>
      <c r="Q87" s="71"/>
      <c r="R87" s="72"/>
      <c r="S87" s="54"/>
      <c r="T87" s="55"/>
      <c r="U87" s="56"/>
      <c r="V87" s="7"/>
      <c r="W87" s="70" t="s">
        <v>3</v>
      </c>
      <c r="X87" s="71"/>
      <c r="Y87" s="72"/>
      <c r="Z87" s="54"/>
      <c r="AA87" s="55"/>
      <c r="AB87" s="56"/>
      <c r="AC87" s="7"/>
      <c r="AD87" s="70" t="s">
        <v>3</v>
      </c>
      <c r="AE87" s="71"/>
      <c r="AF87" s="72"/>
      <c r="AG87" s="54"/>
      <c r="AH87" s="55"/>
      <c r="AI87" s="56"/>
    </row>
    <row r="88" spans="1:35" ht="17.100000000000001" customHeight="1">
      <c r="A88" s="6"/>
      <c r="B88" s="70" t="s">
        <v>4</v>
      </c>
      <c r="C88" s="71"/>
      <c r="D88" s="72"/>
      <c r="E88" s="54"/>
      <c r="F88" s="55"/>
      <c r="G88" s="56"/>
      <c r="H88" s="7"/>
      <c r="I88" s="70" t="s">
        <v>4</v>
      </c>
      <c r="J88" s="71"/>
      <c r="K88" s="72"/>
      <c r="L88" s="54"/>
      <c r="M88" s="55"/>
      <c r="N88" s="56"/>
      <c r="O88" s="7"/>
      <c r="P88" s="70" t="s">
        <v>4</v>
      </c>
      <c r="Q88" s="71"/>
      <c r="R88" s="72"/>
      <c r="S88" s="54"/>
      <c r="T88" s="55"/>
      <c r="U88" s="56"/>
      <c r="V88" s="7"/>
      <c r="W88" s="70" t="s">
        <v>4</v>
      </c>
      <c r="X88" s="71"/>
      <c r="Y88" s="72"/>
      <c r="Z88" s="54"/>
      <c r="AA88" s="55"/>
      <c r="AB88" s="56"/>
      <c r="AC88" s="7"/>
      <c r="AD88" s="70" t="s">
        <v>4</v>
      </c>
      <c r="AE88" s="71"/>
      <c r="AF88" s="72"/>
      <c r="AG88" s="54"/>
      <c r="AH88" s="55"/>
      <c r="AI88" s="56"/>
    </row>
    <row r="89" spans="1:35" ht="17.100000000000001" customHeight="1">
      <c r="A89" s="6"/>
      <c r="B89" s="70" t="s">
        <v>5</v>
      </c>
      <c r="C89" s="71"/>
      <c r="D89" s="72"/>
      <c r="E89" s="54"/>
      <c r="F89" s="55"/>
      <c r="G89" s="56"/>
      <c r="H89" s="7"/>
      <c r="I89" s="70" t="s">
        <v>5</v>
      </c>
      <c r="J89" s="71"/>
      <c r="K89" s="72"/>
      <c r="L89" s="54"/>
      <c r="M89" s="55"/>
      <c r="N89" s="56"/>
      <c r="O89" s="7"/>
      <c r="P89" s="70" t="s">
        <v>5</v>
      </c>
      <c r="Q89" s="71"/>
      <c r="R89" s="72"/>
      <c r="S89" s="54"/>
      <c r="T89" s="55"/>
      <c r="U89" s="56"/>
      <c r="V89" s="7"/>
      <c r="W89" s="70" t="s">
        <v>5</v>
      </c>
      <c r="X89" s="71"/>
      <c r="Y89" s="72"/>
      <c r="Z89" s="54"/>
      <c r="AA89" s="55"/>
      <c r="AB89" s="56"/>
      <c r="AC89" s="7"/>
      <c r="AD89" s="70" t="s">
        <v>5</v>
      </c>
      <c r="AE89" s="71"/>
      <c r="AF89" s="72"/>
      <c r="AG89" s="54"/>
      <c r="AH89" s="55"/>
      <c r="AI89" s="56"/>
    </row>
    <row r="90" spans="1:35" ht="17.100000000000001" customHeight="1">
      <c r="A90" s="6"/>
      <c r="B90" s="70" t="s">
        <v>6</v>
      </c>
      <c r="C90" s="71"/>
      <c r="D90" s="72"/>
      <c r="E90" s="54"/>
      <c r="F90" s="55"/>
      <c r="G90" s="56"/>
      <c r="H90" s="7"/>
      <c r="I90" s="70" t="s">
        <v>6</v>
      </c>
      <c r="J90" s="71"/>
      <c r="K90" s="72"/>
      <c r="L90" s="54"/>
      <c r="M90" s="55"/>
      <c r="N90" s="56"/>
      <c r="O90" s="7"/>
      <c r="P90" s="70" t="s">
        <v>6</v>
      </c>
      <c r="Q90" s="71"/>
      <c r="R90" s="72"/>
      <c r="S90" s="54"/>
      <c r="T90" s="55"/>
      <c r="U90" s="56"/>
      <c r="V90" s="7"/>
      <c r="W90" s="70" t="s">
        <v>6</v>
      </c>
      <c r="X90" s="71"/>
      <c r="Y90" s="72"/>
      <c r="Z90" s="54"/>
      <c r="AA90" s="55"/>
      <c r="AB90" s="56"/>
      <c r="AC90" s="7"/>
      <c r="AD90" s="70" t="s">
        <v>6</v>
      </c>
      <c r="AE90" s="71"/>
      <c r="AF90" s="72"/>
      <c r="AG90" s="54"/>
      <c r="AH90" s="55"/>
      <c r="AI90" s="56"/>
    </row>
    <row r="91" spans="1:35" ht="17.100000000000001" customHeight="1">
      <c r="A91" s="6"/>
      <c r="B91" s="70" t="s">
        <v>7</v>
      </c>
      <c r="C91" s="71"/>
      <c r="D91" s="72"/>
      <c r="E91" s="54"/>
      <c r="F91" s="55"/>
      <c r="G91" s="56"/>
      <c r="H91" s="7"/>
      <c r="I91" s="70" t="s">
        <v>7</v>
      </c>
      <c r="J91" s="71"/>
      <c r="K91" s="72"/>
      <c r="L91" s="54"/>
      <c r="M91" s="55"/>
      <c r="N91" s="56"/>
      <c r="O91" s="7"/>
      <c r="P91" s="70" t="s">
        <v>7</v>
      </c>
      <c r="Q91" s="71"/>
      <c r="R91" s="72"/>
      <c r="S91" s="54"/>
      <c r="T91" s="55"/>
      <c r="U91" s="56"/>
      <c r="V91" s="7"/>
      <c r="W91" s="70" t="s">
        <v>7</v>
      </c>
      <c r="X91" s="71"/>
      <c r="Y91" s="72"/>
      <c r="Z91" s="54"/>
      <c r="AA91" s="55"/>
      <c r="AB91" s="56"/>
      <c r="AC91" s="7"/>
      <c r="AD91" s="70" t="s">
        <v>7</v>
      </c>
      <c r="AE91" s="71"/>
      <c r="AF91" s="72"/>
      <c r="AG91" s="54"/>
      <c r="AH91" s="55"/>
      <c r="AI91" s="56"/>
    </row>
    <row r="92" spans="1:35" ht="17.100000000000001" customHeight="1">
      <c r="A92" s="6"/>
      <c r="B92" s="8"/>
      <c r="C92" s="9"/>
      <c r="D92" s="9"/>
      <c r="E92" s="9"/>
      <c r="F92" s="9"/>
      <c r="G92" s="10"/>
      <c r="H92" s="7"/>
      <c r="I92" s="8"/>
      <c r="J92" s="9"/>
      <c r="K92" s="9"/>
      <c r="L92" s="9"/>
      <c r="M92" s="9"/>
      <c r="N92" s="10"/>
      <c r="O92" s="7"/>
      <c r="P92" s="8"/>
      <c r="Q92" s="9"/>
      <c r="R92" s="9"/>
      <c r="S92" s="9"/>
      <c r="T92" s="9"/>
      <c r="U92" s="10"/>
      <c r="V92" s="7"/>
      <c r="W92" s="8"/>
      <c r="X92" s="9"/>
      <c r="Y92" s="9"/>
      <c r="Z92" s="9"/>
      <c r="AA92" s="9"/>
      <c r="AB92" s="10"/>
      <c r="AC92" s="7"/>
      <c r="AD92" s="8"/>
      <c r="AE92" s="9"/>
      <c r="AF92" s="9"/>
      <c r="AG92" s="9"/>
      <c r="AH92" s="9"/>
      <c r="AI92" s="10"/>
    </row>
    <row r="93" spans="1:35" ht="17.100000000000001" customHeight="1">
      <c r="A93" s="6"/>
      <c r="B93" s="11">
        <v>1</v>
      </c>
      <c r="C93" s="12"/>
      <c r="D93" s="12"/>
      <c r="E93" s="12"/>
      <c r="F93" s="13">
        <f t="shared" ref="F93:F102" si="30">SUM((SUM(C93:E93))+(COUNTIF(C93:E93,"X")*10))</f>
        <v>0</v>
      </c>
      <c r="G93" s="14">
        <f>F93</f>
        <v>0</v>
      </c>
      <c r="H93" s="7"/>
      <c r="I93" s="11">
        <v>1</v>
      </c>
      <c r="J93" s="12"/>
      <c r="K93" s="12"/>
      <c r="L93" s="12"/>
      <c r="M93" s="13">
        <f t="shared" ref="M93:M102" si="31">SUM((SUM(J93:L93))+(COUNTIF(J93:L93,"X")*10))</f>
        <v>0</v>
      </c>
      <c r="N93" s="14">
        <f>M93</f>
        <v>0</v>
      </c>
      <c r="O93" s="7"/>
      <c r="P93" s="11">
        <v>1</v>
      </c>
      <c r="Q93" s="12"/>
      <c r="R93" s="12"/>
      <c r="S93" s="12"/>
      <c r="T93" s="13">
        <f t="shared" ref="T93:T102" si="32">SUM((SUM(Q93:S93))+(COUNTIF(Q93:S93,"X")*10))</f>
        <v>0</v>
      </c>
      <c r="U93" s="14">
        <f>T93</f>
        <v>0</v>
      </c>
      <c r="V93" s="7"/>
      <c r="W93" s="11">
        <v>1</v>
      </c>
      <c r="X93" s="12"/>
      <c r="Y93" s="12"/>
      <c r="Z93" s="12"/>
      <c r="AA93" s="13">
        <f t="shared" ref="AA93:AA102" si="33">SUM((SUM(X93:Z93))+(COUNTIF(X93:Z93,"X")*10))</f>
        <v>0</v>
      </c>
      <c r="AB93" s="14">
        <f>AA93</f>
        <v>0</v>
      </c>
      <c r="AC93" s="7"/>
      <c r="AD93" s="11">
        <v>1</v>
      </c>
      <c r="AE93" s="12"/>
      <c r="AF93" s="12"/>
      <c r="AG93" s="12"/>
      <c r="AH93" s="13">
        <f t="shared" ref="AH93:AH102" si="34">SUM((SUM(AE93:AG93))+(COUNTIF(AE93:AG93,"X")*10))</f>
        <v>0</v>
      </c>
      <c r="AI93" s="14">
        <f>AH93</f>
        <v>0</v>
      </c>
    </row>
    <row r="94" spans="1:35" ht="17.100000000000001" customHeight="1">
      <c r="A94" s="6"/>
      <c r="B94" s="11">
        <v>2</v>
      </c>
      <c r="C94" s="12"/>
      <c r="D94" s="12"/>
      <c r="E94" s="12"/>
      <c r="F94" s="14">
        <f t="shared" si="30"/>
        <v>0</v>
      </c>
      <c r="G94" s="14">
        <f t="shared" ref="G94:G102" si="35">SUM(G93,F94)</f>
        <v>0</v>
      </c>
      <c r="H94" s="7"/>
      <c r="I94" s="11">
        <v>2</v>
      </c>
      <c r="J94" s="12"/>
      <c r="K94" s="12"/>
      <c r="L94" s="12"/>
      <c r="M94" s="14">
        <f t="shared" si="31"/>
        <v>0</v>
      </c>
      <c r="N94" s="14">
        <f t="shared" ref="N94:N102" si="36">SUM(N93,M94)</f>
        <v>0</v>
      </c>
      <c r="O94" s="7"/>
      <c r="P94" s="11">
        <v>2</v>
      </c>
      <c r="Q94" s="12"/>
      <c r="R94" s="12"/>
      <c r="S94" s="12"/>
      <c r="T94" s="14">
        <f t="shared" si="32"/>
        <v>0</v>
      </c>
      <c r="U94" s="14">
        <f t="shared" ref="U94:U102" si="37">SUM(U93,T94)</f>
        <v>0</v>
      </c>
      <c r="V94" s="7"/>
      <c r="W94" s="11">
        <v>2</v>
      </c>
      <c r="X94" s="12"/>
      <c r="Y94" s="12"/>
      <c r="Z94" s="12"/>
      <c r="AA94" s="14">
        <f t="shared" si="33"/>
        <v>0</v>
      </c>
      <c r="AB94" s="14">
        <f t="shared" ref="AB94:AB102" si="38">SUM(AB93,AA94)</f>
        <v>0</v>
      </c>
      <c r="AC94" s="7"/>
      <c r="AD94" s="11">
        <v>2</v>
      </c>
      <c r="AE94" s="12"/>
      <c r="AF94" s="12"/>
      <c r="AG94" s="12"/>
      <c r="AH94" s="14">
        <f t="shared" si="34"/>
        <v>0</v>
      </c>
      <c r="AI94" s="14">
        <f t="shared" ref="AI94:AI102" si="39">SUM(AI93,AH94)</f>
        <v>0</v>
      </c>
    </row>
    <row r="95" spans="1:35" ht="17.100000000000001" customHeight="1">
      <c r="A95" s="6"/>
      <c r="B95" s="11">
        <v>3</v>
      </c>
      <c r="C95" s="12"/>
      <c r="D95" s="12"/>
      <c r="E95" s="12"/>
      <c r="F95" s="14">
        <f t="shared" si="30"/>
        <v>0</v>
      </c>
      <c r="G95" s="14">
        <f t="shared" si="35"/>
        <v>0</v>
      </c>
      <c r="H95" s="7"/>
      <c r="I95" s="11">
        <v>3</v>
      </c>
      <c r="J95" s="12"/>
      <c r="K95" s="12"/>
      <c r="L95" s="12"/>
      <c r="M95" s="14">
        <f t="shared" si="31"/>
        <v>0</v>
      </c>
      <c r="N95" s="14">
        <f t="shared" si="36"/>
        <v>0</v>
      </c>
      <c r="O95" s="7"/>
      <c r="P95" s="11">
        <v>3</v>
      </c>
      <c r="Q95" s="12"/>
      <c r="R95" s="12"/>
      <c r="S95" s="12"/>
      <c r="T95" s="14">
        <f t="shared" si="32"/>
        <v>0</v>
      </c>
      <c r="U95" s="14">
        <f t="shared" si="37"/>
        <v>0</v>
      </c>
      <c r="V95" s="7"/>
      <c r="W95" s="11">
        <v>3</v>
      </c>
      <c r="X95" s="12"/>
      <c r="Y95" s="12"/>
      <c r="Z95" s="12"/>
      <c r="AA95" s="14">
        <f t="shared" si="33"/>
        <v>0</v>
      </c>
      <c r="AB95" s="14">
        <f t="shared" si="38"/>
        <v>0</v>
      </c>
      <c r="AC95" s="7"/>
      <c r="AD95" s="11">
        <v>3</v>
      </c>
      <c r="AE95" s="12"/>
      <c r="AF95" s="12"/>
      <c r="AG95" s="12"/>
      <c r="AH95" s="14">
        <f t="shared" si="34"/>
        <v>0</v>
      </c>
      <c r="AI95" s="14">
        <f t="shared" si="39"/>
        <v>0</v>
      </c>
    </row>
    <row r="96" spans="1:35" ht="17.100000000000001" customHeight="1">
      <c r="A96" s="6"/>
      <c r="B96" s="11">
        <v>4</v>
      </c>
      <c r="C96" s="12"/>
      <c r="D96" s="12"/>
      <c r="E96" s="12"/>
      <c r="F96" s="14">
        <f t="shared" si="30"/>
        <v>0</v>
      </c>
      <c r="G96" s="14">
        <f t="shared" si="35"/>
        <v>0</v>
      </c>
      <c r="H96" s="7"/>
      <c r="I96" s="11">
        <v>4</v>
      </c>
      <c r="J96" s="12"/>
      <c r="K96" s="12"/>
      <c r="L96" s="12"/>
      <c r="M96" s="14">
        <f t="shared" si="31"/>
        <v>0</v>
      </c>
      <c r="N96" s="14">
        <f t="shared" si="36"/>
        <v>0</v>
      </c>
      <c r="O96" s="7"/>
      <c r="P96" s="11">
        <v>4</v>
      </c>
      <c r="Q96" s="12"/>
      <c r="R96" s="12"/>
      <c r="S96" s="12"/>
      <c r="T96" s="14">
        <f t="shared" si="32"/>
        <v>0</v>
      </c>
      <c r="U96" s="14">
        <f t="shared" si="37"/>
        <v>0</v>
      </c>
      <c r="V96" s="7"/>
      <c r="W96" s="11">
        <v>4</v>
      </c>
      <c r="X96" s="12"/>
      <c r="Y96" s="12"/>
      <c r="Z96" s="12"/>
      <c r="AA96" s="14">
        <f t="shared" si="33"/>
        <v>0</v>
      </c>
      <c r="AB96" s="14">
        <f t="shared" si="38"/>
        <v>0</v>
      </c>
      <c r="AC96" s="7"/>
      <c r="AD96" s="11">
        <v>4</v>
      </c>
      <c r="AE96" s="12"/>
      <c r="AF96" s="12"/>
      <c r="AG96" s="12"/>
      <c r="AH96" s="14">
        <f t="shared" si="34"/>
        <v>0</v>
      </c>
      <c r="AI96" s="14">
        <f t="shared" si="39"/>
        <v>0</v>
      </c>
    </row>
    <row r="97" spans="1:35" ht="17.100000000000001" customHeight="1">
      <c r="A97" s="6"/>
      <c r="B97" s="11">
        <v>5</v>
      </c>
      <c r="C97" s="12"/>
      <c r="D97" s="12"/>
      <c r="E97" s="12"/>
      <c r="F97" s="14">
        <f t="shared" si="30"/>
        <v>0</v>
      </c>
      <c r="G97" s="14">
        <f t="shared" si="35"/>
        <v>0</v>
      </c>
      <c r="H97" s="7"/>
      <c r="I97" s="11">
        <v>5</v>
      </c>
      <c r="J97" s="12"/>
      <c r="K97" s="12"/>
      <c r="L97" s="12"/>
      <c r="M97" s="14">
        <f t="shared" si="31"/>
        <v>0</v>
      </c>
      <c r="N97" s="14">
        <f t="shared" si="36"/>
        <v>0</v>
      </c>
      <c r="O97" s="7"/>
      <c r="P97" s="11">
        <v>5</v>
      </c>
      <c r="Q97" s="12"/>
      <c r="R97" s="12"/>
      <c r="S97" s="12"/>
      <c r="T97" s="14">
        <f t="shared" si="32"/>
        <v>0</v>
      </c>
      <c r="U97" s="14">
        <f t="shared" si="37"/>
        <v>0</v>
      </c>
      <c r="V97" s="7"/>
      <c r="W97" s="11">
        <v>5</v>
      </c>
      <c r="X97" s="12"/>
      <c r="Y97" s="12"/>
      <c r="Z97" s="12"/>
      <c r="AA97" s="14">
        <f t="shared" si="33"/>
        <v>0</v>
      </c>
      <c r="AB97" s="14">
        <f t="shared" si="38"/>
        <v>0</v>
      </c>
      <c r="AC97" s="7"/>
      <c r="AD97" s="11">
        <v>5</v>
      </c>
      <c r="AE97" s="12"/>
      <c r="AF97" s="12"/>
      <c r="AG97" s="12"/>
      <c r="AH97" s="14">
        <f t="shared" si="34"/>
        <v>0</v>
      </c>
      <c r="AI97" s="14">
        <f t="shared" si="39"/>
        <v>0</v>
      </c>
    </row>
    <row r="98" spans="1:35" ht="17.100000000000001" customHeight="1">
      <c r="A98" s="6"/>
      <c r="B98" s="11">
        <v>6</v>
      </c>
      <c r="C98" s="12"/>
      <c r="D98" s="12"/>
      <c r="E98" s="12"/>
      <c r="F98" s="14">
        <f t="shared" si="30"/>
        <v>0</v>
      </c>
      <c r="G98" s="14">
        <f t="shared" si="35"/>
        <v>0</v>
      </c>
      <c r="H98" s="7"/>
      <c r="I98" s="11">
        <v>6</v>
      </c>
      <c r="J98" s="12"/>
      <c r="K98" s="12"/>
      <c r="L98" s="12"/>
      <c r="M98" s="14">
        <f t="shared" si="31"/>
        <v>0</v>
      </c>
      <c r="N98" s="14">
        <f t="shared" si="36"/>
        <v>0</v>
      </c>
      <c r="O98" s="7"/>
      <c r="P98" s="11">
        <v>6</v>
      </c>
      <c r="Q98" s="12"/>
      <c r="R98" s="12"/>
      <c r="S98" s="12"/>
      <c r="T98" s="14">
        <f t="shared" si="32"/>
        <v>0</v>
      </c>
      <c r="U98" s="14">
        <f t="shared" si="37"/>
        <v>0</v>
      </c>
      <c r="V98" s="7"/>
      <c r="W98" s="11">
        <v>6</v>
      </c>
      <c r="X98" s="12"/>
      <c r="Y98" s="12"/>
      <c r="Z98" s="12"/>
      <c r="AA98" s="14">
        <f t="shared" si="33"/>
        <v>0</v>
      </c>
      <c r="AB98" s="14">
        <f t="shared" si="38"/>
        <v>0</v>
      </c>
      <c r="AC98" s="7"/>
      <c r="AD98" s="11">
        <v>6</v>
      </c>
      <c r="AE98" s="12"/>
      <c r="AF98" s="12"/>
      <c r="AG98" s="12"/>
      <c r="AH98" s="14">
        <f t="shared" si="34"/>
        <v>0</v>
      </c>
      <c r="AI98" s="14">
        <f t="shared" si="39"/>
        <v>0</v>
      </c>
    </row>
    <row r="99" spans="1:35" ht="17.100000000000001" customHeight="1">
      <c r="A99" s="6"/>
      <c r="B99" s="11">
        <v>7</v>
      </c>
      <c r="C99" s="12"/>
      <c r="D99" s="12"/>
      <c r="E99" s="12"/>
      <c r="F99" s="14">
        <f t="shared" si="30"/>
        <v>0</v>
      </c>
      <c r="G99" s="14">
        <f t="shared" si="35"/>
        <v>0</v>
      </c>
      <c r="H99" s="7"/>
      <c r="I99" s="11">
        <v>7</v>
      </c>
      <c r="J99" s="12"/>
      <c r="K99" s="12"/>
      <c r="L99" s="12"/>
      <c r="M99" s="14">
        <f t="shared" si="31"/>
        <v>0</v>
      </c>
      <c r="N99" s="14">
        <f t="shared" si="36"/>
        <v>0</v>
      </c>
      <c r="O99" s="7"/>
      <c r="P99" s="11">
        <v>7</v>
      </c>
      <c r="Q99" s="12"/>
      <c r="R99" s="12"/>
      <c r="S99" s="12"/>
      <c r="T99" s="14">
        <f t="shared" si="32"/>
        <v>0</v>
      </c>
      <c r="U99" s="14">
        <f t="shared" si="37"/>
        <v>0</v>
      </c>
      <c r="V99" s="7"/>
      <c r="W99" s="11">
        <v>7</v>
      </c>
      <c r="X99" s="12"/>
      <c r="Y99" s="12"/>
      <c r="Z99" s="12"/>
      <c r="AA99" s="14">
        <f t="shared" si="33"/>
        <v>0</v>
      </c>
      <c r="AB99" s="14">
        <f t="shared" si="38"/>
        <v>0</v>
      </c>
      <c r="AC99" s="7"/>
      <c r="AD99" s="11">
        <v>7</v>
      </c>
      <c r="AE99" s="12"/>
      <c r="AF99" s="12"/>
      <c r="AG99" s="12"/>
      <c r="AH99" s="14">
        <f t="shared" si="34"/>
        <v>0</v>
      </c>
      <c r="AI99" s="14">
        <f t="shared" si="39"/>
        <v>0</v>
      </c>
    </row>
    <row r="100" spans="1:35" ht="17.100000000000001" customHeight="1">
      <c r="A100" s="6"/>
      <c r="B100" s="11">
        <v>8</v>
      </c>
      <c r="C100" s="12"/>
      <c r="D100" s="12"/>
      <c r="E100" s="12"/>
      <c r="F100" s="14">
        <f t="shared" si="30"/>
        <v>0</v>
      </c>
      <c r="G100" s="14">
        <f t="shared" si="35"/>
        <v>0</v>
      </c>
      <c r="H100" s="7"/>
      <c r="I100" s="11">
        <v>8</v>
      </c>
      <c r="J100" s="12"/>
      <c r="K100" s="12"/>
      <c r="L100" s="12"/>
      <c r="M100" s="14">
        <f t="shared" si="31"/>
        <v>0</v>
      </c>
      <c r="N100" s="14">
        <f t="shared" si="36"/>
        <v>0</v>
      </c>
      <c r="O100" s="7"/>
      <c r="P100" s="11">
        <v>8</v>
      </c>
      <c r="Q100" s="12"/>
      <c r="R100" s="12"/>
      <c r="S100" s="12"/>
      <c r="T100" s="14">
        <f t="shared" si="32"/>
        <v>0</v>
      </c>
      <c r="U100" s="14">
        <f t="shared" si="37"/>
        <v>0</v>
      </c>
      <c r="V100" s="7"/>
      <c r="W100" s="11">
        <v>8</v>
      </c>
      <c r="X100" s="12"/>
      <c r="Y100" s="12"/>
      <c r="Z100" s="12"/>
      <c r="AA100" s="14">
        <f t="shared" si="33"/>
        <v>0</v>
      </c>
      <c r="AB100" s="14">
        <f t="shared" si="38"/>
        <v>0</v>
      </c>
      <c r="AC100" s="7"/>
      <c r="AD100" s="11">
        <v>8</v>
      </c>
      <c r="AE100" s="12"/>
      <c r="AF100" s="12"/>
      <c r="AG100" s="12"/>
      <c r="AH100" s="14">
        <f t="shared" si="34"/>
        <v>0</v>
      </c>
      <c r="AI100" s="14">
        <f t="shared" si="39"/>
        <v>0</v>
      </c>
    </row>
    <row r="101" spans="1:35" ht="17.100000000000001" customHeight="1">
      <c r="A101" s="6"/>
      <c r="B101" s="11">
        <v>9</v>
      </c>
      <c r="C101" s="12"/>
      <c r="D101" s="12"/>
      <c r="E101" s="12"/>
      <c r="F101" s="14">
        <f t="shared" si="30"/>
        <v>0</v>
      </c>
      <c r="G101" s="14">
        <f t="shared" si="35"/>
        <v>0</v>
      </c>
      <c r="H101" s="7"/>
      <c r="I101" s="11">
        <v>9</v>
      </c>
      <c r="J101" s="12"/>
      <c r="K101" s="12"/>
      <c r="L101" s="12"/>
      <c r="M101" s="14">
        <f t="shared" si="31"/>
        <v>0</v>
      </c>
      <c r="N101" s="14">
        <f t="shared" si="36"/>
        <v>0</v>
      </c>
      <c r="O101" s="7"/>
      <c r="P101" s="11">
        <v>9</v>
      </c>
      <c r="Q101" s="12"/>
      <c r="R101" s="12"/>
      <c r="S101" s="12"/>
      <c r="T101" s="14">
        <f t="shared" si="32"/>
        <v>0</v>
      </c>
      <c r="U101" s="14">
        <f t="shared" si="37"/>
        <v>0</v>
      </c>
      <c r="V101" s="7"/>
      <c r="W101" s="11">
        <v>9</v>
      </c>
      <c r="X101" s="12"/>
      <c r="Y101" s="12"/>
      <c r="Z101" s="12"/>
      <c r="AA101" s="14">
        <f t="shared" si="33"/>
        <v>0</v>
      </c>
      <c r="AB101" s="14">
        <f t="shared" si="38"/>
        <v>0</v>
      </c>
      <c r="AC101" s="7"/>
      <c r="AD101" s="11">
        <v>9</v>
      </c>
      <c r="AE101" s="12"/>
      <c r="AF101" s="12"/>
      <c r="AG101" s="12"/>
      <c r="AH101" s="14">
        <f t="shared" si="34"/>
        <v>0</v>
      </c>
      <c r="AI101" s="14">
        <f t="shared" si="39"/>
        <v>0</v>
      </c>
    </row>
    <row r="102" spans="1:35" ht="17.100000000000001" customHeight="1">
      <c r="A102" s="6"/>
      <c r="B102" s="11">
        <v>10</v>
      </c>
      <c r="C102" s="12"/>
      <c r="D102" s="12"/>
      <c r="E102" s="12"/>
      <c r="F102" s="14">
        <f t="shared" si="30"/>
        <v>0</v>
      </c>
      <c r="G102" s="14">
        <f t="shared" si="35"/>
        <v>0</v>
      </c>
      <c r="H102" s="7"/>
      <c r="I102" s="11">
        <v>10</v>
      </c>
      <c r="J102" s="12"/>
      <c r="K102" s="12"/>
      <c r="L102" s="12"/>
      <c r="M102" s="14">
        <f t="shared" si="31"/>
        <v>0</v>
      </c>
      <c r="N102" s="14">
        <f t="shared" si="36"/>
        <v>0</v>
      </c>
      <c r="O102" s="7"/>
      <c r="P102" s="11">
        <v>10</v>
      </c>
      <c r="Q102" s="12"/>
      <c r="R102" s="12"/>
      <c r="S102" s="12"/>
      <c r="T102" s="14">
        <f t="shared" si="32"/>
        <v>0</v>
      </c>
      <c r="U102" s="14">
        <f t="shared" si="37"/>
        <v>0</v>
      </c>
      <c r="V102" s="7"/>
      <c r="W102" s="11">
        <v>10</v>
      </c>
      <c r="X102" s="12"/>
      <c r="Y102" s="12"/>
      <c r="Z102" s="12"/>
      <c r="AA102" s="14">
        <f t="shared" si="33"/>
        <v>0</v>
      </c>
      <c r="AB102" s="14">
        <f t="shared" si="38"/>
        <v>0</v>
      </c>
      <c r="AC102" s="7"/>
      <c r="AD102" s="11">
        <v>10</v>
      </c>
      <c r="AE102" s="12"/>
      <c r="AF102" s="12"/>
      <c r="AG102" s="12"/>
      <c r="AH102" s="14">
        <f t="shared" si="34"/>
        <v>0</v>
      </c>
      <c r="AI102" s="14">
        <f t="shared" si="39"/>
        <v>0</v>
      </c>
    </row>
    <row r="103" spans="1:35" ht="17.100000000000001" customHeight="1">
      <c r="A103" s="6"/>
      <c r="B103" s="73" t="s">
        <v>8</v>
      </c>
      <c r="C103" s="74"/>
      <c r="D103" s="74"/>
      <c r="E103" s="74"/>
      <c r="F103" s="75"/>
      <c r="G103" s="15">
        <f>G102</f>
        <v>0</v>
      </c>
      <c r="H103" s="7"/>
      <c r="I103" s="73" t="s">
        <v>8</v>
      </c>
      <c r="J103" s="74"/>
      <c r="K103" s="74"/>
      <c r="L103" s="74"/>
      <c r="M103" s="75"/>
      <c r="N103" s="15">
        <f>N102</f>
        <v>0</v>
      </c>
      <c r="O103" s="7"/>
      <c r="P103" s="73" t="s">
        <v>8</v>
      </c>
      <c r="Q103" s="74"/>
      <c r="R103" s="74"/>
      <c r="S103" s="74"/>
      <c r="T103" s="75"/>
      <c r="U103" s="15">
        <f>U102</f>
        <v>0</v>
      </c>
      <c r="V103" s="7"/>
      <c r="W103" s="73" t="s">
        <v>8</v>
      </c>
      <c r="X103" s="74"/>
      <c r="Y103" s="74"/>
      <c r="Z103" s="74"/>
      <c r="AA103" s="75"/>
      <c r="AB103" s="15">
        <f>AB102</f>
        <v>0</v>
      </c>
      <c r="AC103" s="7"/>
      <c r="AD103" s="73" t="s">
        <v>8</v>
      </c>
      <c r="AE103" s="74"/>
      <c r="AF103" s="74"/>
      <c r="AG103" s="74"/>
      <c r="AH103" s="75"/>
      <c r="AI103" s="15">
        <f>AI102</f>
        <v>0</v>
      </c>
    </row>
    <row r="104" spans="1:35" ht="8.1" customHeight="1">
      <c r="A104" s="2"/>
      <c r="B104" s="16"/>
      <c r="C104" s="16"/>
      <c r="D104" s="16"/>
      <c r="E104" s="16"/>
      <c r="F104" s="16"/>
      <c r="G104" s="16"/>
      <c r="H104" s="2"/>
      <c r="I104" s="16"/>
      <c r="J104" s="16"/>
      <c r="K104" s="16"/>
      <c r="L104" s="16"/>
      <c r="M104" s="16"/>
      <c r="N104" s="16"/>
      <c r="O104" s="2"/>
      <c r="P104" s="16"/>
      <c r="Q104" s="16"/>
      <c r="R104" s="16"/>
      <c r="S104" s="16"/>
      <c r="T104" s="16"/>
      <c r="U104" s="16"/>
      <c r="V104" s="2"/>
      <c r="W104" s="16"/>
      <c r="X104" s="16"/>
      <c r="Y104" s="16"/>
      <c r="Z104" s="16"/>
      <c r="AA104" s="16"/>
      <c r="AB104" s="16"/>
      <c r="AC104" s="2"/>
      <c r="AD104" s="16"/>
      <c r="AE104" s="16"/>
      <c r="AF104" s="16"/>
      <c r="AG104" s="16"/>
      <c r="AH104" s="16"/>
      <c r="AI104" s="16"/>
    </row>
    <row r="105" spans="1:35" ht="17.100000000000001" customHeight="1">
      <c r="A105" s="6"/>
      <c r="B105" s="57" t="s">
        <v>9</v>
      </c>
      <c r="C105" s="58"/>
      <c r="D105" s="58"/>
      <c r="E105" s="58"/>
      <c r="F105" s="59"/>
      <c r="G105" s="17">
        <f>COUNTIF(C93:E102,10)</f>
        <v>0</v>
      </c>
      <c r="H105" s="7"/>
      <c r="I105" s="57" t="s">
        <v>9</v>
      </c>
      <c r="J105" s="58"/>
      <c r="K105" s="58"/>
      <c r="L105" s="58"/>
      <c r="M105" s="59"/>
      <c r="N105" s="17">
        <f>COUNTIF(J93:L102,10)</f>
        <v>0</v>
      </c>
      <c r="O105" s="18"/>
      <c r="P105" s="57" t="s">
        <v>9</v>
      </c>
      <c r="Q105" s="58"/>
      <c r="R105" s="58"/>
      <c r="S105" s="58"/>
      <c r="T105" s="59"/>
      <c r="U105" s="17">
        <f>COUNTIF(Q93:S102,10)</f>
        <v>0</v>
      </c>
      <c r="V105" s="18"/>
      <c r="W105" s="57" t="s">
        <v>9</v>
      </c>
      <c r="X105" s="58"/>
      <c r="Y105" s="58"/>
      <c r="Z105" s="58"/>
      <c r="AA105" s="59"/>
      <c r="AB105" s="17">
        <f>COUNTIF(X93:Z102,10)</f>
        <v>0</v>
      </c>
      <c r="AC105" s="18"/>
      <c r="AD105" s="57" t="s">
        <v>9</v>
      </c>
      <c r="AE105" s="58"/>
      <c r="AF105" s="58"/>
      <c r="AG105" s="58"/>
      <c r="AH105" s="59"/>
      <c r="AI105" s="17">
        <f>COUNTIF(AE93:AG102,10)</f>
        <v>0</v>
      </c>
    </row>
    <row r="106" spans="1:35" ht="17.100000000000001" customHeight="1">
      <c r="A106" s="6"/>
      <c r="B106" s="60" t="s">
        <v>10</v>
      </c>
      <c r="C106" s="61"/>
      <c r="D106" s="61"/>
      <c r="E106" s="61"/>
      <c r="F106" s="62"/>
      <c r="G106" s="19">
        <f>COUNTIF(C93:E102,"x")</f>
        <v>0</v>
      </c>
      <c r="H106" s="7"/>
      <c r="I106" s="60" t="s">
        <v>10</v>
      </c>
      <c r="J106" s="61"/>
      <c r="K106" s="61"/>
      <c r="L106" s="61"/>
      <c r="M106" s="62"/>
      <c r="N106" s="19">
        <f>COUNTIF(J93:L102,"x")</f>
        <v>0</v>
      </c>
      <c r="O106" s="18"/>
      <c r="P106" s="60" t="s">
        <v>10</v>
      </c>
      <c r="Q106" s="61"/>
      <c r="R106" s="61"/>
      <c r="S106" s="61"/>
      <c r="T106" s="62"/>
      <c r="U106" s="19">
        <f>COUNTIF(Q93:S102,"x")</f>
        <v>0</v>
      </c>
      <c r="V106" s="18"/>
      <c r="W106" s="60" t="s">
        <v>10</v>
      </c>
      <c r="X106" s="61"/>
      <c r="Y106" s="61"/>
      <c r="Z106" s="61"/>
      <c r="AA106" s="62"/>
      <c r="AB106" s="19">
        <f>COUNTIF(X93:Z102,"x")</f>
        <v>0</v>
      </c>
      <c r="AC106" s="18"/>
      <c r="AD106" s="60" t="s">
        <v>10</v>
      </c>
      <c r="AE106" s="61"/>
      <c r="AF106" s="61"/>
      <c r="AG106" s="61"/>
      <c r="AH106" s="62"/>
      <c r="AI106" s="19">
        <f>COUNTIF(AE93:AG102,"x")</f>
        <v>0</v>
      </c>
    </row>
    <row r="107" spans="1:35" ht="17.100000000000001" customHeight="1">
      <c r="A107" s="6"/>
      <c r="B107" s="63" t="s">
        <v>11</v>
      </c>
      <c r="C107" s="64"/>
      <c r="D107" s="64"/>
      <c r="E107" s="64"/>
      <c r="F107" s="65"/>
      <c r="G107" s="20">
        <f>G103/30</f>
        <v>0</v>
      </c>
      <c r="H107" s="7"/>
      <c r="I107" s="63" t="s">
        <v>11</v>
      </c>
      <c r="J107" s="64"/>
      <c r="K107" s="64"/>
      <c r="L107" s="64"/>
      <c r="M107" s="65"/>
      <c r="N107" s="20">
        <f>N103/30</f>
        <v>0</v>
      </c>
      <c r="O107" s="18"/>
      <c r="P107" s="63" t="s">
        <v>11</v>
      </c>
      <c r="Q107" s="64"/>
      <c r="R107" s="64"/>
      <c r="S107" s="64"/>
      <c r="T107" s="65"/>
      <c r="U107" s="20">
        <f>U103/30</f>
        <v>0</v>
      </c>
      <c r="V107" s="18"/>
      <c r="W107" s="63" t="s">
        <v>11</v>
      </c>
      <c r="X107" s="64"/>
      <c r="Y107" s="64"/>
      <c r="Z107" s="64"/>
      <c r="AA107" s="65"/>
      <c r="AB107" s="20">
        <f>AB103/30</f>
        <v>0</v>
      </c>
      <c r="AC107" s="18"/>
      <c r="AD107" s="63" t="s">
        <v>11</v>
      </c>
      <c r="AE107" s="64"/>
      <c r="AF107" s="64"/>
      <c r="AG107" s="64"/>
      <c r="AH107" s="65"/>
      <c r="AI107" s="20">
        <f>AI103/30</f>
        <v>0</v>
      </c>
    </row>
    <row r="108" spans="1:35" ht="17.100000000000001" customHeight="1">
      <c r="A108" s="6"/>
      <c r="B108" s="66" t="s">
        <v>12</v>
      </c>
      <c r="C108" s="67"/>
      <c r="D108" s="67"/>
      <c r="E108" s="67"/>
      <c r="F108" s="68"/>
      <c r="G108" s="21">
        <f>SUM(SUM(F93:F102)/10)</f>
        <v>0</v>
      </c>
      <c r="H108" s="7"/>
      <c r="I108" s="66" t="s">
        <v>12</v>
      </c>
      <c r="J108" s="67"/>
      <c r="K108" s="67"/>
      <c r="L108" s="67"/>
      <c r="M108" s="68"/>
      <c r="N108" s="21">
        <f>SUM(SUM(M93:M102)/10)</f>
        <v>0</v>
      </c>
      <c r="O108" s="18"/>
      <c r="P108" s="66" t="s">
        <v>12</v>
      </c>
      <c r="Q108" s="67"/>
      <c r="R108" s="67"/>
      <c r="S108" s="67"/>
      <c r="T108" s="68"/>
      <c r="U108" s="21">
        <f>SUM(SUM(T93:T102)/10)</f>
        <v>0</v>
      </c>
      <c r="V108" s="18"/>
      <c r="W108" s="66" t="s">
        <v>12</v>
      </c>
      <c r="X108" s="67"/>
      <c r="Y108" s="67"/>
      <c r="Z108" s="67"/>
      <c r="AA108" s="68"/>
      <c r="AB108" s="21">
        <f>SUM(SUM(AA93:AA102)/10)</f>
        <v>0</v>
      </c>
      <c r="AC108" s="18"/>
      <c r="AD108" s="66" t="s">
        <v>12</v>
      </c>
      <c r="AE108" s="67"/>
      <c r="AF108" s="67"/>
      <c r="AG108" s="67"/>
      <c r="AH108" s="68"/>
      <c r="AI108" s="21">
        <f>SUM(SUM(AH93:AH102)/10)</f>
        <v>0</v>
      </c>
    </row>
    <row r="109" spans="1:35" ht="8.1" customHeight="1">
      <c r="A109" s="2"/>
      <c r="B109" s="16"/>
      <c r="C109" s="16"/>
      <c r="D109" s="16"/>
      <c r="E109" s="16"/>
      <c r="F109" s="16"/>
      <c r="G109" s="16"/>
      <c r="H109" s="2"/>
      <c r="I109" s="16"/>
      <c r="J109" s="16"/>
      <c r="K109" s="16"/>
      <c r="L109" s="16"/>
      <c r="M109" s="16"/>
      <c r="N109" s="16"/>
      <c r="O109" s="2"/>
      <c r="P109" s="16"/>
      <c r="Q109" s="16"/>
      <c r="R109" s="16"/>
      <c r="S109" s="16"/>
      <c r="T109" s="16"/>
      <c r="U109" s="16"/>
      <c r="V109" s="2"/>
      <c r="W109" s="16"/>
      <c r="X109" s="16"/>
      <c r="Y109" s="16"/>
      <c r="Z109" s="16"/>
      <c r="AA109" s="16"/>
      <c r="AB109" s="16"/>
      <c r="AC109" s="2"/>
      <c r="AD109" s="16"/>
      <c r="AE109" s="16"/>
      <c r="AF109" s="16"/>
      <c r="AG109" s="16"/>
      <c r="AH109" s="16"/>
      <c r="AI109" s="16"/>
    </row>
    <row r="110" spans="1:35" ht="17.100000000000001" customHeight="1">
      <c r="A110" s="6"/>
      <c r="B110" s="76">
        <v>21</v>
      </c>
      <c r="C110" s="77"/>
      <c r="D110" s="77"/>
      <c r="E110" s="77"/>
      <c r="F110" s="77"/>
      <c r="G110" s="78"/>
      <c r="H110" s="7"/>
      <c r="I110" s="76">
        <v>22</v>
      </c>
      <c r="J110" s="77"/>
      <c r="K110" s="77"/>
      <c r="L110" s="77"/>
      <c r="M110" s="77"/>
      <c r="N110" s="78"/>
      <c r="O110" s="7"/>
      <c r="P110" s="76">
        <v>23</v>
      </c>
      <c r="Q110" s="77"/>
      <c r="R110" s="77"/>
      <c r="S110" s="77"/>
      <c r="T110" s="77"/>
      <c r="U110" s="78"/>
      <c r="V110" s="7"/>
      <c r="W110" s="76">
        <v>24</v>
      </c>
      <c r="X110" s="77"/>
      <c r="Y110" s="77"/>
      <c r="Z110" s="77"/>
      <c r="AA110" s="77"/>
      <c r="AB110" s="78"/>
      <c r="AC110" s="7"/>
      <c r="AD110" s="76">
        <v>25</v>
      </c>
      <c r="AE110" s="77"/>
      <c r="AF110" s="77"/>
      <c r="AG110" s="77"/>
      <c r="AH110" s="77"/>
      <c r="AI110" s="78"/>
    </row>
    <row r="111" spans="1:35" ht="17.100000000000001" customHeight="1">
      <c r="A111" s="6"/>
      <c r="B111" s="70" t="s">
        <v>0</v>
      </c>
      <c r="C111" s="71"/>
      <c r="D111" s="72"/>
      <c r="E111" s="54"/>
      <c r="F111" s="55"/>
      <c r="G111" s="56"/>
      <c r="H111" s="7"/>
      <c r="I111" s="70" t="s">
        <v>0</v>
      </c>
      <c r="J111" s="71"/>
      <c r="K111" s="72"/>
      <c r="L111" s="54"/>
      <c r="M111" s="55"/>
      <c r="N111" s="56"/>
      <c r="O111" s="7"/>
      <c r="P111" s="70" t="s">
        <v>0</v>
      </c>
      <c r="Q111" s="71"/>
      <c r="R111" s="72"/>
      <c r="S111" s="54"/>
      <c r="T111" s="55"/>
      <c r="U111" s="56"/>
      <c r="V111" s="7"/>
      <c r="W111" s="70" t="s">
        <v>0</v>
      </c>
      <c r="X111" s="71"/>
      <c r="Y111" s="72"/>
      <c r="Z111" s="54"/>
      <c r="AA111" s="55"/>
      <c r="AB111" s="56"/>
      <c r="AC111" s="7"/>
      <c r="AD111" s="70" t="s">
        <v>0</v>
      </c>
      <c r="AE111" s="71"/>
      <c r="AF111" s="72"/>
      <c r="AG111" s="54"/>
      <c r="AH111" s="55"/>
      <c r="AI111" s="56"/>
    </row>
    <row r="112" spans="1:35" ht="17.100000000000001" customHeight="1">
      <c r="A112" s="6"/>
      <c r="B112" s="70" t="s">
        <v>1</v>
      </c>
      <c r="C112" s="71"/>
      <c r="D112" s="72"/>
      <c r="E112" s="54"/>
      <c r="F112" s="55"/>
      <c r="G112" s="56"/>
      <c r="H112" s="7"/>
      <c r="I112" s="70" t="s">
        <v>1</v>
      </c>
      <c r="J112" s="71"/>
      <c r="K112" s="72"/>
      <c r="L112" s="54"/>
      <c r="M112" s="55"/>
      <c r="N112" s="56"/>
      <c r="O112" s="7"/>
      <c r="P112" s="70" t="s">
        <v>1</v>
      </c>
      <c r="Q112" s="71"/>
      <c r="R112" s="72"/>
      <c r="S112" s="54"/>
      <c r="T112" s="55"/>
      <c r="U112" s="56"/>
      <c r="V112" s="7"/>
      <c r="W112" s="70" t="s">
        <v>1</v>
      </c>
      <c r="X112" s="71"/>
      <c r="Y112" s="72"/>
      <c r="Z112" s="54"/>
      <c r="AA112" s="55"/>
      <c r="AB112" s="56"/>
      <c r="AC112" s="7"/>
      <c r="AD112" s="70" t="s">
        <v>1</v>
      </c>
      <c r="AE112" s="71"/>
      <c r="AF112" s="72"/>
      <c r="AG112" s="54"/>
      <c r="AH112" s="55"/>
      <c r="AI112" s="56"/>
    </row>
    <row r="113" spans="1:35" ht="17.100000000000001" customHeight="1">
      <c r="A113" s="6"/>
      <c r="B113" s="70" t="s">
        <v>2</v>
      </c>
      <c r="C113" s="71"/>
      <c r="D113" s="72"/>
      <c r="E113" s="54"/>
      <c r="F113" s="55"/>
      <c r="G113" s="56"/>
      <c r="H113" s="7"/>
      <c r="I113" s="70" t="s">
        <v>2</v>
      </c>
      <c r="J113" s="71"/>
      <c r="K113" s="72"/>
      <c r="L113" s="54"/>
      <c r="M113" s="55"/>
      <c r="N113" s="56"/>
      <c r="O113" s="7"/>
      <c r="P113" s="70" t="s">
        <v>2</v>
      </c>
      <c r="Q113" s="71"/>
      <c r="R113" s="72"/>
      <c r="S113" s="54"/>
      <c r="T113" s="55"/>
      <c r="U113" s="56"/>
      <c r="V113" s="7"/>
      <c r="W113" s="70" t="s">
        <v>2</v>
      </c>
      <c r="X113" s="71"/>
      <c r="Y113" s="72"/>
      <c r="Z113" s="54"/>
      <c r="AA113" s="55"/>
      <c r="AB113" s="56"/>
      <c r="AC113" s="7"/>
      <c r="AD113" s="70" t="s">
        <v>2</v>
      </c>
      <c r="AE113" s="71"/>
      <c r="AF113" s="72"/>
      <c r="AG113" s="54"/>
      <c r="AH113" s="55"/>
      <c r="AI113" s="56"/>
    </row>
    <row r="114" spans="1:35" ht="17.100000000000001" customHeight="1">
      <c r="A114" s="6"/>
      <c r="B114" s="70" t="s">
        <v>3</v>
      </c>
      <c r="C114" s="71"/>
      <c r="D114" s="72"/>
      <c r="E114" s="54"/>
      <c r="F114" s="55"/>
      <c r="G114" s="56"/>
      <c r="H114" s="7"/>
      <c r="I114" s="70" t="s">
        <v>3</v>
      </c>
      <c r="J114" s="71"/>
      <c r="K114" s="72"/>
      <c r="L114" s="54"/>
      <c r="M114" s="55"/>
      <c r="N114" s="56"/>
      <c r="O114" s="7"/>
      <c r="P114" s="70" t="s">
        <v>3</v>
      </c>
      <c r="Q114" s="71"/>
      <c r="R114" s="72"/>
      <c r="S114" s="54"/>
      <c r="T114" s="55"/>
      <c r="U114" s="56"/>
      <c r="V114" s="7"/>
      <c r="W114" s="70" t="s">
        <v>3</v>
      </c>
      <c r="X114" s="71"/>
      <c r="Y114" s="72"/>
      <c r="Z114" s="54"/>
      <c r="AA114" s="55"/>
      <c r="AB114" s="56"/>
      <c r="AC114" s="7"/>
      <c r="AD114" s="70" t="s">
        <v>3</v>
      </c>
      <c r="AE114" s="71"/>
      <c r="AF114" s="72"/>
      <c r="AG114" s="54"/>
      <c r="AH114" s="55"/>
      <c r="AI114" s="56"/>
    </row>
    <row r="115" spans="1:35" ht="17.100000000000001" customHeight="1">
      <c r="A115" s="6"/>
      <c r="B115" s="70" t="s">
        <v>4</v>
      </c>
      <c r="C115" s="71"/>
      <c r="D115" s="72"/>
      <c r="E115" s="54"/>
      <c r="F115" s="55"/>
      <c r="G115" s="56"/>
      <c r="H115" s="7"/>
      <c r="I115" s="70" t="s">
        <v>4</v>
      </c>
      <c r="J115" s="71"/>
      <c r="K115" s="72"/>
      <c r="L115" s="54"/>
      <c r="M115" s="55"/>
      <c r="N115" s="56"/>
      <c r="O115" s="7"/>
      <c r="P115" s="70" t="s">
        <v>4</v>
      </c>
      <c r="Q115" s="71"/>
      <c r="R115" s="72"/>
      <c r="S115" s="54"/>
      <c r="T115" s="55"/>
      <c r="U115" s="56"/>
      <c r="V115" s="7"/>
      <c r="W115" s="70" t="s">
        <v>4</v>
      </c>
      <c r="X115" s="71"/>
      <c r="Y115" s="72"/>
      <c r="Z115" s="54"/>
      <c r="AA115" s="55"/>
      <c r="AB115" s="56"/>
      <c r="AC115" s="7"/>
      <c r="AD115" s="70" t="s">
        <v>4</v>
      </c>
      <c r="AE115" s="71"/>
      <c r="AF115" s="72"/>
      <c r="AG115" s="54"/>
      <c r="AH115" s="55"/>
      <c r="AI115" s="56"/>
    </row>
    <row r="116" spans="1:35" ht="17.100000000000001" customHeight="1">
      <c r="A116" s="6"/>
      <c r="B116" s="70" t="s">
        <v>5</v>
      </c>
      <c r="C116" s="71"/>
      <c r="D116" s="72"/>
      <c r="E116" s="54"/>
      <c r="F116" s="55"/>
      <c r="G116" s="56"/>
      <c r="H116" s="7"/>
      <c r="I116" s="70" t="s">
        <v>5</v>
      </c>
      <c r="J116" s="71"/>
      <c r="K116" s="72"/>
      <c r="L116" s="54"/>
      <c r="M116" s="55"/>
      <c r="N116" s="56"/>
      <c r="O116" s="7"/>
      <c r="P116" s="70" t="s">
        <v>5</v>
      </c>
      <c r="Q116" s="71"/>
      <c r="R116" s="72"/>
      <c r="S116" s="54"/>
      <c r="T116" s="55"/>
      <c r="U116" s="56"/>
      <c r="V116" s="7"/>
      <c r="W116" s="70" t="s">
        <v>5</v>
      </c>
      <c r="X116" s="71"/>
      <c r="Y116" s="72"/>
      <c r="Z116" s="54"/>
      <c r="AA116" s="55"/>
      <c r="AB116" s="56"/>
      <c r="AC116" s="7"/>
      <c r="AD116" s="70" t="s">
        <v>5</v>
      </c>
      <c r="AE116" s="71"/>
      <c r="AF116" s="72"/>
      <c r="AG116" s="54"/>
      <c r="AH116" s="55"/>
      <c r="AI116" s="56"/>
    </row>
    <row r="117" spans="1:35" ht="17.100000000000001" customHeight="1">
      <c r="A117" s="6"/>
      <c r="B117" s="70" t="s">
        <v>6</v>
      </c>
      <c r="C117" s="71"/>
      <c r="D117" s="72"/>
      <c r="E117" s="54"/>
      <c r="F117" s="55"/>
      <c r="G117" s="56"/>
      <c r="H117" s="7"/>
      <c r="I117" s="70" t="s">
        <v>6</v>
      </c>
      <c r="J117" s="71"/>
      <c r="K117" s="72"/>
      <c r="L117" s="54"/>
      <c r="M117" s="55"/>
      <c r="N117" s="56"/>
      <c r="O117" s="7"/>
      <c r="P117" s="70" t="s">
        <v>6</v>
      </c>
      <c r="Q117" s="71"/>
      <c r="R117" s="72"/>
      <c r="S117" s="54"/>
      <c r="T117" s="55"/>
      <c r="U117" s="56"/>
      <c r="V117" s="7"/>
      <c r="W117" s="70" t="s">
        <v>6</v>
      </c>
      <c r="X117" s="71"/>
      <c r="Y117" s="72"/>
      <c r="Z117" s="54"/>
      <c r="AA117" s="55"/>
      <c r="AB117" s="56"/>
      <c r="AC117" s="7"/>
      <c r="AD117" s="70" t="s">
        <v>6</v>
      </c>
      <c r="AE117" s="71"/>
      <c r="AF117" s="72"/>
      <c r="AG117" s="54"/>
      <c r="AH117" s="55"/>
      <c r="AI117" s="56"/>
    </row>
    <row r="118" spans="1:35" ht="17.100000000000001" customHeight="1">
      <c r="A118" s="6"/>
      <c r="B118" s="70" t="s">
        <v>7</v>
      </c>
      <c r="C118" s="71"/>
      <c r="D118" s="72"/>
      <c r="E118" s="54"/>
      <c r="F118" s="55"/>
      <c r="G118" s="56"/>
      <c r="H118" s="7"/>
      <c r="I118" s="70" t="s">
        <v>7</v>
      </c>
      <c r="J118" s="71"/>
      <c r="K118" s="72"/>
      <c r="L118" s="54"/>
      <c r="M118" s="55"/>
      <c r="N118" s="56"/>
      <c r="O118" s="7"/>
      <c r="P118" s="70" t="s">
        <v>7</v>
      </c>
      <c r="Q118" s="71"/>
      <c r="R118" s="72"/>
      <c r="S118" s="54"/>
      <c r="T118" s="55"/>
      <c r="U118" s="56"/>
      <c r="V118" s="7"/>
      <c r="W118" s="70" t="s">
        <v>7</v>
      </c>
      <c r="X118" s="71"/>
      <c r="Y118" s="72"/>
      <c r="Z118" s="54"/>
      <c r="AA118" s="55"/>
      <c r="AB118" s="56"/>
      <c r="AC118" s="7"/>
      <c r="AD118" s="70" t="s">
        <v>7</v>
      </c>
      <c r="AE118" s="71"/>
      <c r="AF118" s="72"/>
      <c r="AG118" s="54"/>
      <c r="AH118" s="55"/>
      <c r="AI118" s="56"/>
    </row>
    <row r="119" spans="1:35" ht="17.100000000000001" customHeight="1">
      <c r="A119" s="6"/>
      <c r="B119" s="8"/>
      <c r="C119" s="9"/>
      <c r="D119" s="9"/>
      <c r="E119" s="9"/>
      <c r="F119" s="9"/>
      <c r="G119" s="10"/>
      <c r="H119" s="7"/>
      <c r="I119" s="8"/>
      <c r="J119" s="9"/>
      <c r="K119" s="9"/>
      <c r="L119" s="9"/>
      <c r="M119" s="9"/>
      <c r="N119" s="10"/>
      <c r="O119" s="7"/>
      <c r="P119" s="8"/>
      <c r="Q119" s="9"/>
      <c r="R119" s="9"/>
      <c r="S119" s="9"/>
      <c r="T119" s="9"/>
      <c r="U119" s="10"/>
      <c r="V119" s="7"/>
      <c r="W119" s="8"/>
      <c r="X119" s="9"/>
      <c r="Y119" s="9"/>
      <c r="Z119" s="9"/>
      <c r="AA119" s="9"/>
      <c r="AB119" s="10"/>
      <c r="AC119" s="7"/>
      <c r="AD119" s="8"/>
      <c r="AE119" s="9"/>
      <c r="AF119" s="9"/>
      <c r="AG119" s="9"/>
      <c r="AH119" s="9"/>
      <c r="AI119" s="10"/>
    </row>
    <row r="120" spans="1:35" ht="17.100000000000001" customHeight="1">
      <c r="A120" s="6"/>
      <c r="B120" s="11">
        <v>1</v>
      </c>
      <c r="C120" s="12"/>
      <c r="D120" s="12"/>
      <c r="E120" s="12"/>
      <c r="F120" s="13">
        <f t="shared" ref="F120:F129" si="40">SUM((SUM(C120:E120))+(COUNTIF(C120:E120,"X")*10))</f>
        <v>0</v>
      </c>
      <c r="G120" s="14">
        <f>F120</f>
        <v>0</v>
      </c>
      <c r="H120" s="7"/>
      <c r="I120" s="11">
        <v>1</v>
      </c>
      <c r="J120" s="12"/>
      <c r="K120" s="12"/>
      <c r="L120" s="12"/>
      <c r="M120" s="13">
        <f t="shared" ref="M120:M129" si="41">SUM((SUM(J120:L120))+(COUNTIF(J120:L120,"X")*10))</f>
        <v>0</v>
      </c>
      <c r="N120" s="14">
        <f>M120</f>
        <v>0</v>
      </c>
      <c r="O120" s="7"/>
      <c r="P120" s="11">
        <v>1</v>
      </c>
      <c r="Q120" s="12"/>
      <c r="R120" s="12"/>
      <c r="S120" s="12"/>
      <c r="T120" s="13">
        <f t="shared" ref="T120:T129" si="42">SUM((SUM(Q120:S120))+(COUNTIF(Q120:S120,"X")*10))</f>
        <v>0</v>
      </c>
      <c r="U120" s="14">
        <f>T120</f>
        <v>0</v>
      </c>
      <c r="V120" s="7"/>
      <c r="W120" s="11">
        <v>1</v>
      </c>
      <c r="X120" s="12"/>
      <c r="Y120" s="12"/>
      <c r="Z120" s="12"/>
      <c r="AA120" s="13">
        <f t="shared" ref="AA120:AA129" si="43">SUM((SUM(X120:Z120))+(COUNTIF(X120:Z120,"X")*10))</f>
        <v>0</v>
      </c>
      <c r="AB120" s="14">
        <f>AA120</f>
        <v>0</v>
      </c>
      <c r="AC120" s="7"/>
      <c r="AD120" s="11">
        <v>1</v>
      </c>
      <c r="AE120" s="12"/>
      <c r="AF120" s="12"/>
      <c r="AG120" s="12"/>
      <c r="AH120" s="13">
        <f t="shared" ref="AH120:AH129" si="44">SUM((SUM(AE120:AG120))+(COUNTIF(AE120:AG120,"X")*10))</f>
        <v>0</v>
      </c>
      <c r="AI120" s="14">
        <f>AH120</f>
        <v>0</v>
      </c>
    </row>
    <row r="121" spans="1:35" ht="17.100000000000001" customHeight="1">
      <c r="A121" s="6"/>
      <c r="B121" s="11">
        <v>2</v>
      </c>
      <c r="C121" s="12"/>
      <c r="D121" s="12"/>
      <c r="E121" s="12"/>
      <c r="F121" s="14">
        <f t="shared" si="40"/>
        <v>0</v>
      </c>
      <c r="G121" s="14">
        <f t="shared" ref="G121:G129" si="45">SUM(G120,F121)</f>
        <v>0</v>
      </c>
      <c r="H121" s="7"/>
      <c r="I121" s="11">
        <v>2</v>
      </c>
      <c r="J121" s="12"/>
      <c r="K121" s="12"/>
      <c r="L121" s="12"/>
      <c r="M121" s="14">
        <f t="shared" si="41"/>
        <v>0</v>
      </c>
      <c r="N121" s="14">
        <f t="shared" ref="N121:N129" si="46">SUM(N120,M121)</f>
        <v>0</v>
      </c>
      <c r="O121" s="7"/>
      <c r="P121" s="11">
        <v>2</v>
      </c>
      <c r="Q121" s="12"/>
      <c r="R121" s="12"/>
      <c r="S121" s="12"/>
      <c r="T121" s="14">
        <f t="shared" si="42"/>
        <v>0</v>
      </c>
      <c r="U121" s="14">
        <f t="shared" ref="U121:U129" si="47">SUM(U120,T121)</f>
        <v>0</v>
      </c>
      <c r="V121" s="7"/>
      <c r="W121" s="11">
        <v>2</v>
      </c>
      <c r="X121" s="12"/>
      <c r="Y121" s="12"/>
      <c r="Z121" s="12"/>
      <c r="AA121" s="14">
        <f t="shared" si="43"/>
        <v>0</v>
      </c>
      <c r="AB121" s="14">
        <f t="shared" ref="AB121:AB129" si="48">SUM(AB120,AA121)</f>
        <v>0</v>
      </c>
      <c r="AC121" s="7"/>
      <c r="AD121" s="11">
        <v>2</v>
      </c>
      <c r="AE121" s="12"/>
      <c r="AF121" s="12"/>
      <c r="AG121" s="12"/>
      <c r="AH121" s="14">
        <f t="shared" si="44"/>
        <v>0</v>
      </c>
      <c r="AI121" s="14">
        <f t="shared" ref="AI121:AI129" si="49">SUM(AI120,AH121)</f>
        <v>0</v>
      </c>
    </row>
    <row r="122" spans="1:35" ht="17.100000000000001" customHeight="1">
      <c r="A122" s="6"/>
      <c r="B122" s="11">
        <v>3</v>
      </c>
      <c r="C122" s="12"/>
      <c r="D122" s="12"/>
      <c r="E122" s="12"/>
      <c r="F122" s="14">
        <f t="shared" si="40"/>
        <v>0</v>
      </c>
      <c r="G122" s="14">
        <f t="shared" si="45"/>
        <v>0</v>
      </c>
      <c r="H122" s="7"/>
      <c r="I122" s="11">
        <v>3</v>
      </c>
      <c r="J122" s="12"/>
      <c r="K122" s="12"/>
      <c r="L122" s="12"/>
      <c r="M122" s="14">
        <f t="shared" si="41"/>
        <v>0</v>
      </c>
      <c r="N122" s="14">
        <f t="shared" si="46"/>
        <v>0</v>
      </c>
      <c r="O122" s="7"/>
      <c r="P122" s="11">
        <v>3</v>
      </c>
      <c r="Q122" s="12"/>
      <c r="R122" s="12"/>
      <c r="S122" s="12"/>
      <c r="T122" s="14">
        <f t="shared" si="42"/>
        <v>0</v>
      </c>
      <c r="U122" s="14">
        <f t="shared" si="47"/>
        <v>0</v>
      </c>
      <c r="V122" s="7"/>
      <c r="W122" s="11">
        <v>3</v>
      </c>
      <c r="X122" s="12"/>
      <c r="Y122" s="12"/>
      <c r="Z122" s="12"/>
      <c r="AA122" s="14">
        <f t="shared" si="43"/>
        <v>0</v>
      </c>
      <c r="AB122" s="14">
        <f t="shared" si="48"/>
        <v>0</v>
      </c>
      <c r="AC122" s="7"/>
      <c r="AD122" s="11">
        <v>3</v>
      </c>
      <c r="AE122" s="12"/>
      <c r="AF122" s="12"/>
      <c r="AG122" s="12"/>
      <c r="AH122" s="14">
        <f t="shared" si="44"/>
        <v>0</v>
      </c>
      <c r="AI122" s="14">
        <f t="shared" si="49"/>
        <v>0</v>
      </c>
    </row>
    <row r="123" spans="1:35" ht="17.100000000000001" customHeight="1">
      <c r="A123" s="6"/>
      <c r="B123" s="11">
        <v>4</v>
      </c>
      <c r="C123" s="12"/>
      <c r="D123" s="12"/>
      <c r="E123" s="12"/>
      <c r="F123" s="14">
        <f t="shared" si="40"/>
        <v>0</v>
      </c>
      <c r="G123" s="14">
        <f t="shared" si="45"/>
        <v>0</v>
      </c>
      <c r="H123" s="7"/>
      <c r="I123" s="11">
        <v>4</v>
      </c>
      <c r="J123" s="12"/>
      <c r="K123" s="12"/>
      <c r="L123" s="12"/>
      <c r="M123" s="14">
        <f t="shared" si="41"/>
        <v>0</v>
      </c>
      <c r="N123" s="14">
        <f t="shared" si="46"/>
        <v>0</v>
      </c>
      <c r="O123" s="7"/>
      <c r="P123" s="11">
        <v>4</v>
      </c>
      <c r="Q123" s="12"/>
      <c r="R123" s="12"/>
      <c r="S123" s="12"/>
      <c r="T123" s="14">
        <f t="shared" si="42"/>
        <v>0</v>
      </c>
      <c r="U123" s="14">
        <f t="shared" si="47"/>
        <v>0</v>
      </c>
      <c r="V123" s="7"/>
      <c r="W123" s="11">
        <v>4</v>
      </c>
      <c r="X123" s="12"/>
      <c r="Y123" s="12"/>
      <c r="Z123" s="12"/>
      <c r="AA123" s="14">
        <f t="shared" si="43"/>
        <v>0</v>
      </c>
      <c r="AB123" s="14">
        <f t="shared" si="48"/>
        <v>0</v>
      </c>
      <c r="AC123" s="7"/>
      <c r="AD123" s="11">
        <v>4</v>
      </c>
      <c r="AE123" s="12"/>
      <c r="AF123" s="12"/>
      <c r="AG123" s="12"/>
      <c r="AH123" s="14">
        <f t="shared" si="44"/>
        <v>0</v>
      </c>
      <c r="AI123" s="14">
        <f t="shared" si="49"/>
        <v>0</v>
      </c>
    </row>
    <row r="124" spans="1:35" ht="17.100000000000001" customHeight="1">
      <c r="A124" s="6"/>
      <c r="B124" s="11">
        <v>5</v>
      </c>
      <c r="C124" s="12"/>
      <c r="D124" s="12"/>
      <c r="E124" s="12"/>
      <c r="F124" s="14">
        <f t="shared" si="40"/>
        <v>0</v>
      </c>
      <c r="G124" s="14">
        <f t="shared" si="45"/>
        <v>0</v>
      </c>
      <c r="H124" s="7"/>
      <c r="I124" s="11">
        <v>5</v>
      </c>
      <c r="J124" s="12"/>
      <c r="K124" s="12"/>
      <c r="L124" s="12"/>
      <c r="M124" s="14">
        <f t="shared" si="41"/>
        <v>0</v>
      </c>
      <c r="N124" s="14">
        <f t="shared" si="46"/>
        <v>0</v>
      </c>
      <c r="O124" s="7"/>
      <c r="P124" s="11">
        <v>5</v>
      </c>
      <c r="Q124" s="12"/>
      <c r="R124" s="12"/>
      <c r="S124" s="12"/>
      <c r="T124" s="14">
        <f t="shared" si="42"/>
        <v>0</v>
      </c>
      <c r="U124" s="14">
        <f t="shared" si="47"/>
        <v>0</v>
      </c>
      <c r="V124" s="7"/>
      <c r="W124" s="11">
        <v>5</v>
      </c>
      <c r="X124" s="12"/>
      <c r="Y124" s="12"/>
      <c r="Z124" s="12"/>
      <c r="AA124" s="14">
        <f t="shared" si="43"/>
        <v>0</v>
      </c>
      <c r="AB124" s="14">
        <f t="shared" si="48"/>
        <v>0</v>
      </c>
      <c r="AC124" s="7"/>
      <c r="AD124" s="11">
        <v>5</v>
      </c>
      <c r="AE124" s="12"/>
      <c r="AF124" s="12"/>
      <c r="AG124" s="12"/>
      <c r="AH124" s="14">
        <f t="shared" si="44"/>
        <v>0</v>
      </c>
      <c r="AI124" s="14">
        <f t="shared" si="49"/>
        <v>0</v>
      </c>
    </row>
    <row r="125" spans="1:35" ht="17.100000000000001" customHeight="1">
      <c r="A125" s="6"/>
      <c r="B125" s="11">
        <v>6</v>
      </c>
      <c r="C125" s="12"/>
      <c r="D125" s="12"/>
      <c r="E125" s="12"/>
      <c r="F125" s="14">
        <f t="shared" si="40"/>
        <v>0</v>
      </c>
      <c r="G125" s="14">
        <f t="shared" si="45"/>
        <v>0</v>
      </c>
      <c r="H125" s="7"/>
      <c r="I125" s="11">
        <v>6</v>
      </c>
      <c r="J125" s="12"/>
      <c r="K125" s="12"/>
      <c r="L125" s="12"/>
      <c r="M125" s="14">
        <f t="shared" si="41"/>
        <v>0</v>
      </c>
      <c r="N125" s="14">
        <f t="shared" si="46"/>
        <v>0</v>
      </c>
      <c r="O125" s="7"/>
      <c r="P125" s="11">
        <v>6</v>
      </c>
      <c r="Q125" s="12"/>
      <c r="R125" s="12"/>
      <c r="S125" s="12"/>
      <c r="T125" s="14">
        <f t="shared" si="42"/>
        <v>0</v>
      </c>
      <c r="U125" s="14">
        <f t="shared" si="47"/>
        <v>0</v>
      </c>
      <c r="V125" s="7"/>
      <c r="W125" s="11">
        <v>6</v>
      </c>
      <c r="X125" s="12"/>
      <c r="Y125" s="12"/>
      <c r="Z125" s="12"/>
      <c r="AA125" s="14">
        <f t="shared" si="43"/>
        <v>0</v>
      </c>
      <c r="AB125" s="14">
        <f t="shared" si="48"/>
        <v>0</v>
      </c>
      <c r="AC125" s="7"/>
      <c r="AD125" s="11">
        <v>6</v>
      </c>
      <c r="AE125" s="12"/>
      <c r="AF125" s="12"/>
      <c r="AG125" s="12"/>
      <c r="AH125" s="14">
        <f t="shared" si="44"/>
        <v>0</v>
      </c>
      <c r="AI125" s="14">
        <f t="shared" si="49"/>
        <v>0</v>
      </c>
    </row>
    <row r="126" spans="1:35" ht="17.100000000000001" customHeight="1">
      <c r="A126" s="6"/>
      <c r="B126" s="11">
        <v>7</v>
      </c>
      <c r="C126" s="12"/>
      <c r="D126" s="12"/>
      <c r="E126" s="12"/>
      <c r="F126" s="14">
        <f t="shared" si="40"/>
        <v>0</v>
      </c>
      <c r="G126" s="14">
        <f t="shared" si="45"/>
        <v>0</v>
      </c>
      <c r="H126" s="7"/>
      <c r="I126" s="11">
        <v>7</v>
      </c>
      <c r="J126" s="12"/>
      <c r="K126" s="12"/>
      <c r="L126" s="12"/>
      <c r="M126" s="14">
        <f t="shared" si="41"/>
        <v>0</v>
      </c>
      <c r="N126" s="14">
        <f t="shared" si="46"/>
        <v>0</v>
      </c>
      <c r="O126" s="7"/>
      <c r="P126" s="11">
        <v>7</v>
      </c>
      <c r="Q126" s="12"/>
      <c r="R126" s="12"/>
      <c r="S126" s="12"/>
      <c r="T126" s="14">
        <f t="shared" si="42"/>
        <v>0</v>
      </c>
      <c r="U126" s="14">
        <f t="shared" si="47"/>
        <v>0</v>
      </c>
      <c r="V126" s="7"/>
      <c r="W126" s="11">
        <v>7</v>
      </c>
      <c r="X126" s="12"/>
      <c r="Y126" s="12"/>
      <c r="Z126" s="12"/>
      <c r="AA126" s="14">
        <f t="shared" si="43"/>
        <v>0</v>
      </c>
      <c r="AB126" s="14">
        <f t="shared" si="48"/>
        <v>0</v>
      </c>
      <c r="AC126" s="7"/>
      <c r="AD126" s="11">
        <v>7</v>
      </c>
      <c r="AE126" s="12"/>
      <c r="AF126" s="12"/>
      <c r="AG126" s="12"/>
      <c r="AH126" s="14">
        <f t="shared" si="44"/>
        <v>0</v>
      </c>
      <c r="AI126" s="14">
        <f t="shared" si="49"/>
        <v>0</v>
      </c>
    </row>
    <row r="127" spans="1:35" ht="17.100000000000001" customHeight="1">
      <c r="A127" s="6"/>
      <c r="B127" s="11">
        <v>8</v>
      </c>
      <c r="C127" s="12"/>
      <c r="D127" s="12"/>
      <c r="E127" s="12"/>
      <c r="F127" s="14">
        <f t="shared" si="40"/>
        <v>0</v>
      </c>
      <c r="G127" s="14">
        <f t="shared" si="45"/>
        <v>0</v>
      </c>
      <c r="H127" s="7"/>
      <c r="I127" s="11">
        <v>8</v>
      </c>
      <c r="J127" s="12"/>
      <c r="K127" s="12"/>
      <c r="L127" s="12"/>
      <c r="M127" s="14">
        <f t="shared" si="41"/>
        <v>0</v>
      </c>
      <c r="N127" s="14">
        <f t="shared" si="46"/>
        <v>0</v>
      </c>
      <c r="O127" s="7"/>
      <c r="P127" s="11">
        <v>8</v>
      </c>
      <c r="Q127" s="12"/>
      <c r="R127" s="12"/>
      <c r="S127" s="12"/>
      <c r="T127" s="14">
        <f t="shared" si="42"/>
        <v>0</v>
      </c>
      <c r="U127" s="14">
        <f t="shared" si="47"/>
        <v>0</v>
      </c>
      <c r="V127" s="7"/>
      <c r="W127" s="11">
        <v>8</v>
      </c>
      <c r="X127" s="12"/>
      <c r="Y127" s="12"/>
      <c r="Z127" s="12"/>
      <c r="AA127" s="14">
        <f t="shared" si="43"/>
        <v>0</v>
      </c>
      <c r="AB127" s="14">
        <f t="shared" si="48"/>
        <v>0</v>
      </c>
      <c r="AC127" s="7"/>
      <c r="AD127" s="11">
        <v>8</v>
      </c>
      <c r="AE127" s="12"/>
      <c r="AF127" s="12"/>
      <c r="AG127" s="12"/>
      <c r="AH127" s="14">
        <f t="shared" si="44"/>
        <v>0</v>
      </c>
      <c r="AI127" s="14">
        <f t="shared" si="49"/>
        <v>0</v>
      </c>
    </row>
    <row r="128" spans="1:35" ht="17.100000000000001" customHeight="1">
      <c r="A128" s="6"/>
      <c r="B128" s="11">
        <v>9</v>
      </c>
      <c r="C128" s="12"/>
      <c r="D128" s="12"/>
      <c r="E128" s="12"/>
      <c r="F128" s="14">
        <f t="shared" si="40"/>
        <v>0</v>
      </c>
      <c r="G128" s="14">
        <f t="shared" si="45"/>
        <v>0</v>
      </c>
      <c r="H128" s="7"/>
      <c r="I128" s="11">
        <v>9</v>
      </c>
      <c r="J128" s="12"/>
      <c r="K128" s="12"/>
      <c r="L128" s="12"/>
      <c r="M128" s="14">
        <f t="shared" si="41"/>
        <v>0</v>
      </c>
      <c r="N128" s="14">
        <f t="shared" si="46"/>
        <v>0</v>
      </c>
      <c r="O128" s="7"/>
      <c r="P128" s="11">
        <v>9</v>
      </c>
      <c r="Q128" s="12"/>
      <c r="R128" s="12"/>
      <c r="S128" s="12"/>
      <c r="T128" s="14">
        <f t="shared" si="42"/>
        <v>0</v>
      </c>
      <c r="U128" s="14">
        <f t="shared" si="47"/>
        <v>0</v>
      </c>
      <c r="V128" s="7"/>
      <c r="W128" s="11">
        <v>9</v>
      </c>
      <c r="X128" s="12"/>
      <c r="Y128" s="12"/>
      <c r="Z128" s="12"/>
      <c r="AA128" s="14">
        <f t="shared" si="43"/>
        <v>0</v>
      </c>
      <c r="AB128" s="14">
        <f t="shared" si="48"/>
        <v>0</v>
      </c>
      <c r="AC128" s="7"/>
      <c r="AD128" s="11">
        <v>9</v>
      </c>
      <c r="AE128" s="12"/>
      <c r="AF128" s="12"/>
      <c r="AG128" s="12"/>
      <c r="AH128" s="14">
        <f t="shared" si="44"/>
        <v>0</v>
      </c>
      <c r="AI128" s="14">
        <f t="shared" si="49"/>
        <v>0</v>
      </c>
    </row>
    <row r="129" spans="1:35" ht="17.100000000000001" customHeight="1">
      <c r="A129" s="6"/>
      <c r="B129" s="11">
        <v>10</v>
      </c>
      <c r="C129" s="12"/>
      <c r="D129" s="12"/>
      <c r="E129" s="12"/>
      <c r="F129" s="14">
        <f t="shared" si="40"/>
        <v>0</v>
      </c>
      <c r="G129" s="14">
        <f t="shared" si="45"/>
        <v>0</v>
      </c>
      <c r="H129" s="7"/>
      <c r="I129" s="11">
        <v>10</v>
      </c>
      <c r="J129" s="12"/>
      <c r="K129" s="12"/>
      <c r="L129" s="12"/>
      <c r="M129" s="14">
        <f t="shared" si="41"/>
        <v>0</v>
      </c>
      <c r="N129" s="14">
        <f t="shared" si="46"/>
        <v>0</v>
      </c>
      <c r="O129" s="7"/>
      <c r="P129" s="11">
        <v>10</v>
      </c>
      <c r="Q129" s="12"/>
      <c r="R129" s="12"/>
      <c r="S129" s="12"/>
      <c r="T129" s="14">
        <f t="shared" si="42"/>
        <v>0</v>
      </c>
      <c r="U129" s="14">
        <f t="shared" si="47"/>
        <v>0</v>
      </c>
      <c r="V129" s="7"/>
      <c r="W129" s="11">
        <v>10</v>
      </c>
      <c r="X129" s="12"/>
      <c r="Y129" s="12"/>
      <c r="Z129" s="12"/>
      <c r="AA129" s="14">
        <f t="shared" si="43"/>
        <v>0</v>
      </c>
      <c r="AB129" s="14">
        <f t="shared" si="48"/>
        <v>0</v>
      </c>
      <c r="AC129" s="7"/>
      <c r="AD129" s="11">
        <v>10</v>
      </c>
      <c r="AE129" s="12"/>
      <c r="AF129" s="12"/>
      <c r="AG129" s="12"/>
      <c r="AH129" s="14">
        <f t="shared" si="44"/>
        <v>0</v>
      </c>
      <c r="AI129" s="14">
        <f t="shared" si="49"/>
        <v>0</v>
      </c>
    </row>
    <row r="130" spans="1:35" ht="17.100000000000001" customHeight="1">
      <c r="A130" s="6"/>
      <c r="B130" s="73" t="s">
        <v>8</v>
      </c>
      <c r="C130" s="74"/>
      <c r="D130" s="74"/>
      <c r="E130" s="74"/>
      <c r="F130" s="75"/>
      <c r="G130" s="15">
        <f>G129</f>
        <v>0</v>
      </c>
      <c r="H130" s="7"/>
      <c r="I130" s="73" t="s">
        <v>8</v>
      </c>
      <c r="J130" s="74"/>
      <c r="K130" s="74"/>
      <c r="L130" s="74"/>
      <c r="M130" s="75"/>
      <c r="N130" s="15">
        <f>N129</f>
        <v>0</v>
      </c>
      <c r="O130" s="7"/>
      <c r="P130" s="73" t="s">
        <v>8</v>
      </c>
      <c r="Q130" s="74"/>
      <c r="R130" s="74"/>
      <c r="S130" s="74"/>
      <c r="T130" s="75"/>
      <c r="U130" s="15">
        <f>U129</f>
        <v>0</v>
      </c>
      <c r="V130" s="7"/>
      <c r="W130" s="73" t="s">
        <v>8</v>
      </c>
      <c r="X130" s="74"/>
      <c r="Y130" s="74"/>
      <c r="Z130" s="74"/>
      <c r="AA130" s="75"/>
      <c r="AB130" s="15">
        <f>AB129</f>
        <v>0</v>
      </c>
      <c r="AC130" s="7"/>
      <c r="AD130" s="73" t="s">
        <v>8</v>
      </c>
      <c r="AE130" s="74"/>
      <c r="AF130" s="74"/>
      <c r="AG130" s="74"/>
      <c r="AH130" s="75"/>
      <c r="AI130" s="15">
        <f>AI129</f>
        <v>0</v>
      </c>
    </row>
    <row r="131" spans="1:35" ht="8.1" customHeight="1">
      <c r="A131" s="2"/>
      <c r="B131" s="16"/>
      <c r="C131" s="16"/>
      <c r="D131" s="16"/>
      <c r="E131" s="16"/>
      <c r="F131" s="16"/>
      <c r="G131" s="16"/>
      <c r="H131" s="2"/>
      <c r="I131" s="16"/>
      <c r="J131" s="16"/>
      <c r="K131" s="16"/>
      <c r="L131" s="16"/>
      <c r="M131" s="16"/>
      <c r="N131" s="16"/>
      <c r="O131" s="2"/>
      <c r="P131" s="16"/>
      <c r="Q131" s="16"/>
      <c r="R131" s="16"/>
      <c r="S131" s="16"/>
      <c r="T131" s="16"/>
      <c r="U131" s="16"/>
      <c r="V131" s="2"/>
      <c r="W131" s="16"/>
      <c r="X131" s="16"/>
      <c r="Y131" s="16"/>
      <c r="Z131" s="16"/>
      <c r="AA131" s="16"/>
      <c r="AB131" s="16"/>
      <c r="AC131" s="2"/>
      <c r="AD131" s="16"/>
      <c r="AE131" s="16"/>
      <c r="AF131" s="16"/>
      <c r="AG131" s="16"/>
      <c r="AH131" s="16"/>
      <c r="AI131" s="16"/>
    </row>
    <row r="132" spans="1:35" ht="17.100000000000001" customHeight="1">
      <c r="A132" s="6"/>
      <c r="B132" s="57" t="s">
        <v>9</v>
      </c>
      <c r="C132" s="58"/>
      <c r="D132" s="58"/>
      <c r="E132" s="58"/>
      <c r="F132" s="59"/>
      <c r="G132" s="17">
        <f>COUNTIF(C120:E129,10)</f>
        <v>0</v>
      </c>
      <c r="H132" s="7"/>
      <c r="I132" s="57" t="s">
        <v>9</v>
      </c>
      <c r="J132" s="58"/>
      <c r="K132" s="58"/>
      <c r="L132" s="58"/>
      <c r="M132" s="59"/>
      <c r="N132" s="17">
        <f>COUNTIF(J120:L129,10)</f>
        <v>0</v>
      </c>
      <c r="O132" s="18"/>
      <c r="P132" s="57" t="s">
        <v>9</v>
      </c>
      <c r="Q132" s="58"/>
      <c r="R132" s="58"/>
      <c r="S132" s="58"/>
      <c r="T132" s="59"/>
      <c r="U132" s="17">
        <f>COUNTIF(Q120:S129,10)</f>
        <v>0</v>
      </c>
      <c r="V132" s="18"/>
      <c r="W132" s="57" t="s">
        <v>9</v>
      </c>
      <c r="X132" s="58"/>
      <c r="Y132" s="58"/>
      <c r="Z132" s="58"/>
      <c r="AA132" s="59"/>
      <c r="AB132" s="17">
        <f>COUNTIF(X120:Z129,10)</f>
        <v>0</v>
      </c>
      <c r="AC132" s="18"/>
      <c r="AD132" s="57" t="s">
        <v>9</v>
      </c>
      <c r="AE132" s="58"/>
      <c r="AF132" s="58"/>
      <c r="AG132" s="58"/>
      <c r="AH132" s="59"/>
      <c r="AI132" s="17">
        <f>COUNTIF(AE120:AG129,10)</f>
        <v>0</v>
      </c>
    </row>
    <row r="133" spans="1:35" ht="17.100000000000001" customHeight="1">
      <c r="A133" s="6"/>
      <c r="B133" s="60" t="s">
        <v>10</v>
      </c>
      <c r="C133" s="61"/>
      <c r="D133" s="61"/>
      <c r="E133" s="61"/>
      <c r="F133" s="62"/>
      <c r="G133" s="19">
        <f>COUNTIF(C120:E129,"x")</f>
        <v>0</v>
      </c>
      <c r="H133" s="7"/>
      <c r="I133" s="60" t="s">
        <v>10</v>
      </c>
      <c r="J133" s="61"/>
      <c r="K133" s="61"/>
      <c r="L133" s="61"/>
      <c r="M133" s="62"/>
      <c r="N133" s="19">
        <f>COUNTIF(J120:L129,"x")</f>
        <v>0</v>
      </c>
      <c r="O133" s="18"/>
      <c r="P133" s="60" t="s">
        <v>10</v>
      </c>
      <c r="Q133" s="61"/>
      <c r="R133" s="61"/>
      <c r="S133" s="61"/>
      <c r="T133" s="62"/>
      <c r="U133" s="19">
        <f>COUNTIF(Q120:S129,"x")</f>
        <v>0</v>
      </c>
      <c r="V133" s="18"/>
      <c r="W133" s="60" t="s">
        <v>10</v>
      </c>
      <c r="X133" s="61"/>
      <c r="Y133" s="61"/>
      <c r="Z133" s="61"/>
      <c r="AA133" s="62"/>
      <c r="AB133" s="19">
        <f>COUNTIF(X120:Z129,"x")</f>
        <v>0</v>
      </c>
      <c r="AC133" s="18"/>
      <c r="AD133" s="60" t="s">
        <v>10</v>
      </c>
      <c r="AE133" s="61"/>
      <c r="AF133" s="61"/>
      <c r="AG133" s="61"/>
      <c r="AH133" s="62"/>
      <c r="AI133" s="19">
        <f>COUNTIF(AE120:AG129,"x")</f>
        <v>0</v>
      </c>
    </row>
    <row r="134" spans="1:35" ht="17.100000000000001" customHeight="1">
      <c r="A134" s="6"/>
      <c r="B134" s="63" t="s">
        <v>11</v>
      </c>
      <c r="C134" s="64"/>
      <c r="D134" s="64"/>
      <c r="E134" s="64"/>
      <c r="F134" s="65"/>
      <c r="G134" s="20">
        <f>G130/30</f>
        <v>0</v>
      </c>
      <c r="H134" s="7"/>
      <c r="I134" s="63" t="s">
        <v>11</v>
      </c>
      <c r="J134" s="64"/>
      <c r="K134" s="64"/>
      <c r="L134" s="64"/>
      <c r="M134" s="65"/>
      <c r="N134" s="20">
        <f>N130/30</f>
        <v>0</v>
      </c>
      <c r="O134" s="18"/>
      <c r="P134" s="63" t="s">
        <v>11</v>
      </c>
      <c r="Q134" s="64"/>
      <c r="R134" s="64"/>
      <c r="S134" s="64"/>
      <c r="T134" s="65"/>
      <c r="U134" s="20">
        <f>U130/30</f>
        <v>0</v>
      </c>
      <c r="V134" s="18"/>
      <c r="W134" s="63" t="s">
        <v>11</v>
      </c>
      <c r="X134" s="64"/>
      <c r="Y134" s="64"/>
      <c r="Z134" s="64"/>
      <c r="AA134" s="65"/>
      <c r="AB134" s="20">
        <f>AB130/30</f>
        <v>0</v>
      </c>
      <c r="AC134" s="18"/>
      <c r="AD134" s="63" t="s">
        <v>11</v>
      </c>
      <c r="AE134" s="64"/>
      <c r="AF134" s="64"/>
      <c r="AG134" s="64"/>
      <c r="AH134" s="65"/>
      <c r="AI134" s="20">
        <f>AI130/30</f>
        <v>0</v>
      </c>
    </row>
    <row r="135" spans="1:35" ht="17.100000000000001" customHeight="1">
      <c r="A135" s="6"/>
      <c r="B135" s="66" t="s">
        <v>12</v>
      </c>
      <c r="C135" s="67"/>
      <c r="D135" s="67"/>
      <c r="E135" s="67"/>
      <c r="F135" s="68"/>
      <c r="G135" s="21">
        <f>SUM(SUM(F120:F129)/10)</f>
        <v>0</v>
      </c>
      <c r="H135" s="7"/>
      <c r="I135" s="66" t="s">
        <v>12</v>
      </c>
      <c r="J135" s="67"/>
      <c r="K135" s="67"/>
      <c r="L135" s="67"/>
      <c r="M135" s="68"/>
      <c r="N135" s="21">
        <f>SUM(SUM(M120:M129)/10)</f>
        <v>0</v>
      </c>
      <c r="O135" s="18"/>
      <c r="P135" s="66" t="s">
        <v>12</v>
      </c>
      <c r="Q135" s="67"/>
      <c r="R135" s="67"/>
      <c r="S135" s="67"/>
      <c r="T135" s="68"/>
      <c r="U135" s="21">
        <f>SUM(SUM(T120:T129)/10)</f>
        <v>0</v>
      </c>
      <c r="V135" s="18"/>
      <c r="W135" s="66" t="s">
        <v>12</v>
      </c>
      <c r="X135" s="67"/>
      <c r="Y135" s="67"/>
      <c r="Z135" s="67"/>
      <c r="AA135" s="68"/>
      <c r="AB135" s="21">
        <f>SUM(SUM(AA120:AA129)/10)</f>
        <v>0</v>
      </c>
      <c r="AC135" s="18"/>
      <c r="AD135" s="66" t="s">
        <v>12</v>
      </c>
      <c r="AE135" s="67"/>
      <c r="AF135" s="67"/>
      <c r="AG135" s="67"/>
      <c r="AH135" s="68"/>
      <c r="AI135" s="21">
        <f>SUM(SUM(AH120:AH129)/10)</f>
        <v>0</v>
      </c>
    </row>
    <row r="136" spans="1:35" ht="8.1" customHeight="1">
      <c r="A136" s="2"/>
      <c r="B136" s="23"/>
      <c r="C136" s="24"/>
      <c r="D136" s="24"/>
      <c r="E136" s="24"/>
      <c r="F136" s="24"/>
      <c r="G136" s="24"/>
      <c r="H136" s="2"/>
      <c r="I136" s="16"/>
      <c r="J136" s="16"/>
      <c r="K136" s="16"/>
      <c r="L136" s="16"/>
      <c r="M136" s="16"/>
      <c r="N136" s="16"/>
      <c r="O136" s="2"/>
      <c r="P136" s="16"/>
      <c r="Q136" s="16"/>
      <c r="R136" s="16"/>
      <c r="S136" s="16"/>
      <c r="T136" s="16"/>
      <c r="U136" s="16"/>
      <c r="V136" s="2"/>
      <c r="W136" s="16"/>
      <c r="X136" s="16"/>
      <c r="Y136" s="16"/>
      <c r="Z136" s="16"/>
      <c r="AA136" s="16"/>
      <c r="AB136" s="16"/>
      <c r="AC136" s="2"/>
      <c r="AD136" s="16"/>
      <c r="AE136" s="16"/>
      <c r="AF136" s="16"/>
      <c r="AG136" s="16"/>
      <c r="AH136" s="16"/>
      <c r="AI136" s="16"/>
    </row>
    <row r="137" spans="1:35" ht="17.100000000000001" customHeight="1">
      <c r="A137" s="6"/>
      <c r="B137" s="76">
        <v>26</v>
      </c>
      <c r="C137" s="77"/>
      <c r="D137" s="77"/>
      <c r="E137" s="77"/>
      <c r="F137" s="77"/>
      <c r="G137" s="78"/>
      <c r="H137" s="7"/>
      <c r="I137" s="76">
        <v>27</v>
      </c>
      <c r="J137" s="77"/>
      <c r="K137" s="77"/>
      <c r="L137" s="77"/>
      <c r="M137" s="77"/>
      <c r="N137" s="78"/>
      <c r="O137" s="7"/>
      <c r="P137" s="76">
        <v>28</v>
      </c>
      <c r="Q137" s="77"/>
      <c r="R137" s="77"/>
      <c r="S137" s="77"/>
      <c r="T137" s="77"/>
      <c r="U137" s="78"/>
      <c r="V137" s="7"/>
      <c r="W137" s="76">
        <v>29</v>
      </c>
      <c r="X137" s="77"/>
      <c r="Y137" s="77"/>
      <c r="Z137" s="77"/>
      <c r="AA137" s="77"/>
      <c r="AB137" s="78"/>
      <c r="AC137" s="7"/>
      <c r="AD137" s="76">
        <v>30</v>
      </c>
      <c r="AE137" s="77"/>
      <c r="AF137" s="77"/>
      <c r="AG137" s="77"/>
      <c r="AH137" s="77"/>
      <c r="AI137" s="78"/>
    </row>
    <row r="138" spans="1:35" ht="17.100000000000001" customHeight="1">
      <c r="A138" s="6"/>
      <c r="B138" s="70" t="s">
        <v>0</v>
      </c>
      <c r="C138" s="71"/>
      <c r="D138" s="72"/>
      <c r="E138" s="54"/>
      <c r="F138" s="55"/>
      <c r="G138" s="56"/>
      <c r="H138" s="7"/>
      <c r="I138" s="70" t="s">
        <v>0</v>
      </c>
      <c r="J138" s="71"/>
      <c r="K138" s="72"/>
      <c r="L138" s="54"/>
      <c r="M138" s="55"/>
      <c r="N138" s="56"/>
      <c r="O138" s="7"/>
      <c r="P138" s="70" t="s">
        <v>0</v>
      </c>
      <c r="Q138" s="71"/>
      <c r="R138" s="72"/>
      <c r="S138" s="54"/>
      <c r="T138" s="55"/>
      <c r="U138" s="56"/>
      <c r="V138" s="7"/>
      <c r="W138" s="70" t="s">
        <v>0</v>
      </c>
      <c r="X138" s="71"/>
      <c r="Y138" s="72"/>
      <c r="Z138" s="54"/>
      <c r="AA138" s="55"/>
      <c r="AB138" s="56"/>
      <c r="AC138" s="7"/>
      <c r="AD138" s="70" t="s">
        <v>0</v>
      </c>
      <c r="AE138" s="71"/>
      <c r="AF138" s="72"/>
      <c r="AG138" s="54"/>
      <c r="AH138" s="55"/>
      <c r="AI138" s="56"/>
    </row>
    <row r="139" spans="1:35" ht="17.100000000000001" customHeight="1">
      <c r="A139" s="6"/>
      <c r="B139" s="70" t="s">
        <v>1</v>
      </c>
      <c r="C139" s="71"/>
      <c r="D139" s="72"/>
      <c r="E139" s="69"/>
      <c r="F139" s="55"/>
      <c r="G139" s="56"/>
      <c r="H139" s="7"/>
      <c r="I139" s="70" t="s">
        <v>1</v>
      </c>
      <c r="J139" s="71"/>
      <c r="K139" s="72"/>
      <c r="L139" s="69"/>
      <c r="M139" s="55"/>
      <c r="N139" s="56"/>
      <c r="O139" s="7"/>
      <c r="P139" s="70" t="s">
        <v>1</v>
      </c>
      <c r="Q139" s="71"/>
      <c r="R139" s="72"/>
      <c r="S139" s="69"/>
      <c r="T139" s="55"/>
      <c r="U139" s="56"/>
      <c r="V139" s="7"/>
      <c r="W139" s="70" t="s">
        <v>1</v>
      </c>
      <c r="X139" s="71"/>
      <c r="Y139" s="72"/>
      <c r="Z139" s="69"/>
      <c r="AA139" s="55"/>
      <c r="AB139" s="56"/>
      <c r="AC139" s="7"/>
      <c r="AD139" s="70" t="s">
        <v>1</v>
      </c>
      <c r="AE139" s="71"/>
      <c r="AF139" s="72"/>
      <c r="AG139" s="69"/>
      <c r="AH139" s="55"/>
      <c r="AI139" s="56"/>
    </row>
    <row r="140" spans="1:35" ht="17.100000000000001" customHeight="1">
      <c r="A140" s="6"/>
      <c r="B140" s="70" t="s">
        <v>2</v>
      </c>
      <c r="C140" s="71"/>
      <c r="D140" s="72"/>
      <c r="E140" s="69"/>
      <c r="F140" s="55"/>
      <c r="G140" s="56"/>
      <c r="H140" s="7"/>
      <c r="I140" s="70" t="s">
        <v>2</v>
      </c>
      <c r="J140" s="71"/>
      <c r="K140" s="72"/>
      <c r="L140" s="69"/>
      <c r="M140" s="55"/>
      <c r="N140" s="56"/>
      <c r="O140" s="7"/>
      <c r="P140" s="70" t="s">
        <v>2</v>
      </c>
      <c r="Q140" s="71"/>
      <c r="R140" s="72"/>
      <c r="S140" s="69"/>
      <c r="T140" s="55"/>
      <c r="U140" s="56"/>
      <c r="V140" s="7"/>
      <c r="W140" s="70" t="s">
        <v>2</v>
      </c>
      <c r="X140" s="71"/>
      <c r="Y140" s="72"/>
      <c r="Z140" s="69"/>
      <c r="AA140" s="55"/>
      <c r="AB140" s="56"/>
      <c r="AC140" s="7"/>
      <c r="AD140" s="70" t="s">
        <v>2</v>
      </c>
      <c r="AE140" s="71"/>
      <c r="AF140" s="72"/>
      <c r="AG140" s="69"/>
      <c r="AH140" s="55"/>
      <c r="AI140" s="56"/>
    </row>
    <row r="141" spans="1:35" ht="17.100000000000001" customHeight="1">
      <c r="A141" s="6"/>
      <c r="B141" s="70" t="s">
        <v>3</v>
      </c>
      <c r="C141" s="71"/>
      <c r="D141" s="72"/>
      <c r="E141" s="54"/>
      <c r="F141" s="55"/>
      <c r="G141" s="56"/>
      <c r="H141" s="7"/>
      <c r="I141" s="70" t="s">
        <v>3</v>
      </c>
      <c r="J141" s="71"/>
      <c r="K141" s="72"/>
      <c r="L141" s="54"/>
      <c r="M141" s="55"/>
      <c r="N141" s="56"/>
      <c r="O141" s="7"/>
      <c r="P141" s="70" t="s">
        <v>3</v>
      </c>
      <c r="Q141" s="71"/>
      <c r="R141" s="72"/>
      <c r="S141" s="54"/>
      <c r="T141" s="55"/>
      <c r="U141" s="56"/>
      <c r="V141" s="7"/>
      <c r="W141" s="70" t="s">
        <v>3</v>
      </c>
      <c r="X141" s="71"/>
      <c r="Y141" s="72"/>
      <c r="Z141" s="54"/>
      <c r="AA141" s="55"/>
      <c r="AB141" s="56"/>
      <c r="AC141" s="7"/>
      <c r="AD141" s="70" t="s">
        <v>3</v>
      </c>
      <c r="AE141" s="71"/>
      <c r="AF141" s="72"/>
      <c r="AG141" s="54"/>
      <c r="AH141" s="55"/>
      <c r="AI141" s="56"/>
    </row>
    <row r="142" spans="1:35" ht="17.100000000000001" customHeight="1">
      <c r="A142" s="6"/>
      <c r="B142" s="70" t="s">
        <v>4</v>
      </c>
      <c r="C142" s="71"/>
      <c r="D142" s="72"/>
      <c r="E142" s="54"/>
      <c r="F142" s="55"/>
      <c r="G142" s="56"/>
      <c r="H142" s="7"/>
      <c r="I142" s="70" t="s">
        <v>4</v>
      </c>
      <c r="J142" s="71"/>
      <c r="K142" s="72"/>
      <c r="L142" s="54"/>
      <c r="M142" s="55"/>
      <c r="N142" s="56"/>
      <c r="O142" s="7"/>
      <c r="P142" s="70" t="s">
        <v>4</v>
      </c>
      <c r="Q142" s="71"/>
      <c r="R142" s="72"/>
      <c r="S142" s="54"/>
      <c r="T142" s="55"/>
      <c r="U142" s="56"/>
      <c r="V142" s="7"/>
      <c r="W142" s="70" t="s">
        <v>4</v>
      </c>
      <c r="X142" s="71"/>
      <c r="Y142" s="72"/>
      <c r="Z142" s="54"/>
      <c r="AA142" s="55"/>
      <c r="AB142" s="56"/>
      <c r="AC142" s="7"/>
      <c r="AD142" s="70" t="s">
        <v>4</v>
      </c>
      <c r="AE142" s="71"/>
      <c r="AF142" s="72"/>
      <c r="AG142" s="54"/>
      <c r="AH142" s="55"/>
      <c r="AI142" s="56"/>
    </row>
    <row r="143" spans="1:35" ht="17.100000000000001" customHeight="1">
      <c r="A143" s="6"/>
      <c r="B143" s="70" t="s">
        <v>5</v>
      </c>
      <c r="C143" s="71"/>
      <c r="D143" s="72"/>
      <c r="E143" s="54"/>
      <c r="F143" s="55"/>
      <c r="G143" s="56"/>
      <c r="H143" s="7"/>
      <c r="I143" s="70" t="s">
        <v>5</v>
      </c>
      <c r="J143" s="71"/>
      <c r="K143" s="72"/>
      <c r="L143" s="54"/>
      <c r="M143" s="55"/>
      <c r="N143" s="56"/>
      <c r="O143" s="7"/>
      <c r="P143" s="70" t="s">
        <v>5</v>
      </c>
      <c r="Q143" s="71"/>
      <c r="R143" s="72"/>
      <c r="S143" s="54"/>
      <c r="T143" s="55"/>
      <c r="U143" s="56"/>
      <c r="V143" s="7"/>
      <c r="W143" s="70" t="s">
        <v>5</v>
      </c>
      <c r="X143" s="71"/>
      <c r="Y143" s="72"/>
      <c r="Z143" s="54"/>
      <c r="AA143" s="55"/>
      <c r="AB143" s="56"/>
      <c r="AC143" s="7"/>
      <c r="AD143" s="70" t="s">
        <v>5</v>
      </c>
      <c r="AE143" s="71"/>
      <c r="AF143" s="72"/>
      <c r="AG143" s="54"/>
      <c r="AH143" s="55"/>
      <c r="AI143" s="56"/>
    </row>
    <row r="144" spans="1:35" ht="17.100000000000001" customHeight="1">
      <c r="A144" s="6"/>
      <c r="B144" s="70" t="s">
        <v>6</v>
      </c>
      <c r="C144" s="71"/>
      <c r="D144" s="72"/>
      <c r="E144" s="54"/>
      <c r="F144" s="55"/>
      <c r="G144" s="56"/>
      <c r="H144" s="7"/>
      <c r="I144" s="70" t="s">
        <v>6</v>
      </c>
      <c r="J144" s="71"/>
      <c r="K144" s="72"/>
      <c r="L144" s="54"/>
      <c r="M144" s="55"/>
      <c r="N144" s="56"/>
      <c r="O144" s="7"/>
      <c r="P144" s="70" t="s">
        <v>6</v>
      </c>
      <c r="Q144" s="71"/>
      <c r="R144" s="72"/>
      <c r="S144" s="54"/>
      <c r="T144" s="55"/>
      <c r="U144" s="56"/>
      <c r="V144" s="7"/>
      <c r="W144" s="70" t="s">
        <v>6</v>
      </c>
      <c r="X144" s="71"/>
      <c r="Y144" s="72"/>
      <c r="Z144" s="54"/>
      <c r="AA144" s="55"/>
      <c r="AB144" s="56"/>
      <c r="AC144" s="7"/>
      <c r="AD144" s="70" t="s">
        <v>6</v>
      </c>
      <c r="AE144" s="71"/>
      <c r="AF144" s="72"/>
      <c r="AG144" s="54"/>
      <c r="AH144" s="55"/>
      <c r="AI144" s="56"/>
    </row>
    <row r="145" spans="1:35" ht="17.100000000000001" customHeight="1">
      <c r="A145" s="6"/>
      <c r="B145" s="70" t="s">
        <v>7</v>
      </c>
      <c r="C145" s="71"/>
      <c r="D145" s="72"/>
      <c r="E145" s="54"/>
      <c r="F145" s="55"/>
      <c r="G145" s="56"/>
      <c r="H145" s="7"/>
      <c r="I145" s="70" t="s">
        <v>7</v>
      </c>
      <c r="J145" s="71"/>
      <c r="K145" s="72"/>
      <c r="L145" s="54"/>
      <c r="M145" s="55"/>
      <c r="N145" s="56"/>
      <c r="O145" s="7"/>
      <c r="P145" s="70" t="s">
        <v>7</v>
      </c>
      <c r="Q145" s="71"/>
      <c r="R145" s="72"/>
      <c r="S145" s="54"/>
      <c r="T145" s="55"/>
      <c r="U145" s="56"/>
      <c r="V145" s="7"/>
      <c r="W145" s="70" t="s">
        <v>7</v>
      </c>
      <c r="X145" s="71"/>
      <c r="Y145" s="72"/>
      <c r="Z145" s="54"/>
      <c r="AA145" s="55"/>
      <c r="AB145" s="56"/>
      <c r="AC145" s="7"/>
      <c r="AD145" s="70" t="s">
        <v>7</v>
      </c>
      <c r="AE145" s="71"/>
      <c r="AF145" s="72"/>
      <c r="AG145" s="54"/>
      <c r="AH145" s="55"/>
      <c r="AI145" s="56"/>
    </row>
    <row r="146" spans="1:35" ht="17.100000000000001" customHeight="1">
      <c r="A146" s="6"/>
      <c r="B146" s="8"/>
      <c r="C146" s="9"/>
      <c r="D146" s="9"/>
      <c r="E146" s="9"/>
      <c r="F146" s="9"/>
      <c r="G146" s="10"/>
      <c r="H146" s="7"/>
      <c r="I146" s="8"/>
      <c r="J146" s="9"/>
      <c r="K146" s="9"/>
      <c r="L146" s="9"/>
      <c r="M146" s="9"/>
      <c r="N146" s="10"/>
      <c r="O146" s="7"/>
      <c r="P146" s="8"/>
      <c r="Q146" s="9"/>
      <c r="R146" s="9"/>
      <c r="S146" s="9"/>
      <c r="T146" s="9"/>
      <c r="U146" s="10"/>
      <c r="V146" s="7"/>
      <c r="W146" s="8"/>
      <c r="X146" s="9"/>
      <c r="Y146" s="9"/>
      <c r="Z146" s="9"/>
      <c r="AA146" s="9"/>
      <c r="AB146" s="10"/>
      <c r="AC146" s="7"/>
      <c r="AD146" s="8"/>
      <c r="AE146" s="9"/>
      <c r="AF146" s="9"/>
      <c r="AG146" s="9"/>
      <c r="AH146" s="9"/>
      <c r="AI146" s="10"/>
    </row>
    <row r="147" spans="1:35" ht="17.100000000000001" customHeight="1">
      <c r="A147" s="6"/>
      <c r="B147" s="11">
        <v>1</v>
      </c>
      <c r="C147" s="12"/>
      <c r="D147" s="12"/>
      <c r="E147" s="12"/>
      <c r="F147" s="13">
        <f t="shared" ref="F147:F156" si="50">SUM((SUM(C147:E147))+(COUNTIF(C147:E147,"X")*10))</f>
        <v>0</v>
      </c>
      <c r="G147" s="14">
        <f>F147</f>
        <v>0</v>
      </c>
      <c r="H147" s="7"/>
      <c r="I147" s="11">
        <v>1</v>
      </c>
      <c r="J147" s="12"/>
      <c r="K147" s="12"/>
      <c r="L147" s="12"/>
      <c r="M147" s="13">
        <f t="shared" ref="M147:M156" si="51">SUM((SUM(J147:L147))+(COUNTIF(J147:L147,"X")*10))</f>
        <v>0</v>
      </c>
      <c r="N147" s="14">
        <f>M147</f>
        <v>0</v>
      </c>
      <c r="O147" s="7"/>
      <c r="P147" s="11">
        <v>1</v>
      </c>
      <c r="Q147" s="12"/>
      <c r="R147" s="12"/>
      <c r="S147" s="12"/>
      <c r="T147" s="13">
        <f t="shared" ref="T147:T156" si="52">SUM((SUM(Q147:S147))+(COUNTIF(Q147:S147,"X")*10))</f>
        <v>0</v>
      </c>
      <c r="U147" s="14">
        <f>T147</f>
        <v>0</v>
      </c>
      <c r="V147" s="7"/>
      <c r="W147" s="11">
        <v>1</v>
      </c>
      <c r="X147" s="12"/>
      <c r="Y147" s="12"/>
      <c r="Z147" s="12"/>
      <c r="AA147" s="13">
        <f t="shared" ref="AA147:AA156" si="53">SUM((SUM(X147:Z147))+(COUNTIF(X147:Z147,"X")*10))</f>
        <v>0</v>
      </c>
      <c r="AB147" s="14">
        <f>AA147</f>
        <v>0</v>
      </c>
      <c r="AC147" s="7"/>
      <c r="AD147" s="11">
        <v>1</v>
      </c>
      <c r="AE147" s="12"/>
      <c r="AF147" s="12"/>
      <c r="AG147" s="12"/>
      <c r="AH147" s="13">
        <f t="shared" ref="AH147:AH156" si="54">SUM((SUM(AE147:AG147))+(COUNTIF(AE147:AG147,"X")*10))</f>
        <v>0</v>
      </c>
      <c r="AI147" s="14">
        <f>AH147</f>
        <v>0</v>
      </c>
    </row>
    <row r="148" spans="1:35" ht="17.100000000000001" customHeight="1">
      <c r="A148" s="6"/>
      <c r="B148" s="11">
        <v>2</v>
      </c>
      <c r="C148" s="12"/>
      <c r="D148" s="12"/>
      <c r="E148" s="12"/>
      <c r="F148" s="14">
        <f t="shared" si="50"/>
        <v>0</v>
      </c>
      <c r="G148" s="14">
        <f t="shared" ref="G148:G156" si="55">SUM(G147,F148)</f>
        <v>0</v>
      </c>
      <c r="H148" s="7"/>
      <c r="I148" s="11">
        <v>2</v>
      </c>
      <c r="J148" s="12"/>
      <c r="K148" s="12"/>
      <c r="L148" s="12"/>
      <c r="M148" s="14">
        <f t="shared" si="51"/>
        <v>0</v>
      </c>
      <c r="N148" s="14">
        <f t="shared" ref="N148:N156" si="56">SUM(N147,M148)</f>
        <v>0</v>
      </c>
      <c r="O148" s="7"/>
      <c r="P148" s="11">
        <v>2</v>
      </c>
      <c r="Q148" s="12"/>
      <c r="R148" s="12"/>
      <c r="S148" s="12"/>
      <c r="T148" s="14">
        <f t="shared" si="52"/>
        <v>0</v>
      </c>
      <c r="U148" s="14">
        <f t="shared" ref="U148:U156" si="57">SUM(U147,T148)</f>
        <v>0</v>
      </c>
      <c r="V148" s="7"/>
      <c r="W148" s="11">
        <v>2</v>
      </c>
      <c r="X148" s="12"/>
      <c r="Y148" s="12"/>
      <c r="Z148" s="12"/>
      <c r="AA148" s="14">
        <f t="shared" si="53"/>
        <v>0</v>
      </c>
      <c r="AB148" s="14">
        <f t="shared" ref="AB148:AB156" si="58">SUM(AB147,AA148)</f>
        <v>0</v>
      </c>
      <c r="AC148" s="7"/>
      <c r="AD148" s="11">
        <v>2</v>
      </c>
      <c r="AE148" s="12"/>
      <c r="AF148" s="12"/>
      <c r="AG148" s="12"/>
      <c r="AH148" s="14">
        <f t="shared" si="54"/>
        <v>0</v>
      </c>
      <c r="AI148" s="14">
        <f t="shared" ref="AI148:AI156" si="59">SUM(AI147,AH148)</f>
        <v>0</v>
      </c>
    </row>
    <row r="149" spans="1:35" ht="17.100000000000001" customHeight="1">
      <c r="A149" s="6"/>
      <c r="B149" s="11">
        <v>3</v>
      </c>
      <c r="C149" s="12"/>
      <c r="D149" s="12"/>
      <c r="E149" s="12"/>
      <c r="F149" s="14">
        <f t="shared" si="50"/>
        <v>0</v>
      </c>
      <c r="G149" s="14">
        <f t="shared" si="55"/>
        <v>0</v>
      </c>
      <c r="H149" s="7"/>
      <c r="I149" s="11">
        <v>3</v>
      </c>
      <c r="J149" s="12"/>
      <c r="K149" s="12"/>
      <c r="L149" s="12"/>
      <c r="M149" s="14">
        <f t="shared" si="51"/>
        <v>0</v>
      </c>
      <c r="N149" s="14">
        <f t="shared" si="56"/>
        <v>0</v>
      </c>
      <c r="O149" s="7"/>
      <c r="P149" s="11">
        <v>3</v>
      </c>
      <c r="Q149" s="12"/>
      <c r="R149" s="12"/>
      <c r="S149" s="12"/>
      <c r="T149" s="14">
        <f t="shared" si="52"/>
        <v>0</v>
      </c>
      <c r="U149" s="14">
        <f t="shared" si="57"/>
        <v>0</v>
      </c>
      <c r="V149" s="7"/>
      <c r="W149" s="11">
        <v>3</v>
      </c>
      <c r="X149" s="12"/>
      <c r="Y149" s="12"/>
      <c r="Z149" s="12"/>
      <c r="AA149" s="14">
        <f t="shared" si="53"/>
        <v>0</v>
      </c>
      <c r="AB149" s="14">
        <f t="shared" si="58"/>
        <v>0</v>
      </c>
      <c r="AC149" s="7"/>
      <c r="AD149" s="11">
        <v>3</v>
      </c>
      <c r="AE149" s="12"/>
      <c r="AF149" s="12"/>
      <c r="AG149" s="12"/>
      <c r="AH149" s="14">
        <f t="shared" si="54"/>
        <v>0</v>
      </c>
      <c r="AI149" s="14">
        <f t="shared" si="59"/>
        <v>0</v>
      </c>
    </row>
    <row r="150" spans="1:35" ht="17.100000000000001" customHeight="1">
      <c r="A150" s="6"/>
      <c r="B150" s="11">
        <v>4</v>
      </c>
      <c r="C150" s="12"/>
      <c r="D150" s="12"/>
      <c r="E150" s="12"/>
      <c r="F150" s="14">
        <f t="shared" si="50"/>
        <v>0</v>
      </c>
      <c r="G150" s="14">
        <f t="shared" si="55"/>
        <v>0</v>
      </c>
      <c r="H150" s="7"/>
      <c r="I150" s="11">
        <v>4</v>
      </c>
      <c r="J150" s="12"/>
      <c r="K150" s="12"/>
      <c r="L150" s="12"/>
      <c r="M150" s="14">
        <f t="shared" si="51"/>
        <v>0</v>
      </c>
      <c r="N150" s="14">
        <f t="shared" si="56"/>
        <v>0</v>
      </c>
      <c r="O150" s="7"/>
      <c r="P150" s="11">
        <v>4</v>
      </c>
      <c r="Q150" s="12"/>
      <c r="R150" s="12"/>
      <c r="S150" s="12"/>
      <c r="T150" s="14">
        <f t="shared" si="52"/>
        <v>0</v>
      </c>
      <c r="U150" s="14">
        <f t="shared" si="57"/>
        <v>0</v>
      </c>
      <c r="V150" s="7"/>
      <c r="W150" s="11">
        <v>4</v>
      </c>
      <c r="X150" s="12"/>
      <c r="Y150" s="12"/>
      <c r="Z150" s="12"/>
      <c r="AA150" s="14">
        <f t="shared" si="53"/>
        <v>0</v>
      </c>
      <c r="AB150" s="14">
        <f t="shared" si="58"/>
        <v>0</v>
      </c>
      <c r="AC150" s="7"/>
      <c r="AD150" s="11">
        <v>4</v>
      </c>
      <c r="AE150" s="12"/>
      <c r="AF150" s="12"/>
      <c r="AG150" s="12"/>
      <c r="AH150" s="14">
        <f t="shared" si="54"/>
        <v>0</v>
      </c>
      <c r="AI150" s="14">
        <f t="shared" si="59"/>
        <v>0</v>
      </c>
    </row>
    <row r="151" spans="1:35" ht="17.100000000000001" customHeight="1">
      <c r="A151" s="6"/>
      <c r="B151" s="11">
        <v>5</v>
      </c>
      <c r="C151" s="12"/>
      <c r="D151" s="12"/>
      <c r="E151" s="12"/>
      <c r="F151" s="14">
        <f t="shared" si="50"/>
        <v>0</v>
      </c>
      <c r="G151" s="14">
        <f t="shared" si="55"/>
        <v>0</v>
      </c>
      <c r="H151" s="7"/>
      <c r="I151" s="11">
        <v>5</v>
      </c>
      <c r="J151" s="12"/>
      <c r="K151" s="12"/>
      <c r="L151" s="12"/>
      <c r="M151" s="14">
        <f t="shared" si="51"/>
        <v>0</v>
      </c>
      <c r="N151" s="14">
        <f t="shared" si="56"/>
        <v>0</v>
      </c>
      <c r="O151" s="7"/>
      <c r="P151" s="11">
        <v>5</v>
      </c>
      <c r="Q151" s="12"/>
      <c r="R151" s="12"/>
      <c r="S151" s="12"/>
      <c r="T151" s="14">
        <f t="shared" si="52"/>
        <v>0</v>
      </c>
      <c r="U151" s="14">
        <f t="shared" si="57"/>
        <v>0</v>
      </c>
      <c r="V151" s="7"/>
      <c r="W151" s="11">
        <v>5</v>
      </c>
      <c r="X151" s="12"/>
      <c r="Y151" s="12"/>
      <c r="Z151" s="12"/>
      <c r="AA151" s="14">
        <f t="shared" si="53"/>
        <v>0</v>
      </c>
      <c r="AB151" s="14">
        <f t="shared" si="58"/>
        <v>0</v>
      </c>
      <c r="AC151" s="7"/>
      <c r="AD151" s="11">
        <v>5</v>
      </c>
      <c r="AE151" s="12"/>
      <c r="AF151" s="12"/>
      <c r="AG151" s="12"/>
      <c r="AH151" s="14">
        <f t="shared" si="54"/>
        <v>0</v>
      </c>
      <c r="AI151" s="14">
        <f t="shared" si="59"/>
        <v>0</v>
      </c>
    </row>
    <row r="152" spans="1:35" ht="17.100000000000001" customHeight="1">
      <c r="A152" s="6"/>
      <c r="B152" s="11">
        <v>6</v>
      </c>
      <c r="C152" s="12"/>
      <c r="D152" s="12"/>
      <c r="E152" s="12"/>
      <c r="F152" s="14">
        <f t="shared" si="50"/>
        <v>0</v>
      </c>
      <c r="G152" s="14">
        <f t="shared" si="55"/>
        <v>0</v>
      </c>
      <c r="H152" s="7"/>
      <c r="I152" s="11">
        <v>6</v>
      </c>
      <c r="J152" s="12"/>
      <c r="K152" s="12"/>
      <c r="L152" s="12"/>
      <c r="M152" s="14">
        <f t="shared" si="51"/>
        <v>0</v>
      </c>
      <c r="N152" s="14">
        <f t="shared" si="56"/>
        <v>0</v>
      </c>
      <c r="O152" s="7"/>
      <c r="P152" s="11">
        <v>6</v>
      </c>
      <c r="Q152" s="12"/>
      <c r="R152" s="12"/>
      <c r="S152" s="12"/>
      <c r="T152" s="14">
        <f t="shared" si="52"/>
        <v>0</v>
      </c>
      <c r="U152" s="14">
        <f t="shared" si="57"/>
        <v>0</v>
      </c>
      <c r="V152" s="7"/>
      <c r="W152" s="11">
        <v>6</v>
      </c>
      <c r="X152" s="12"/>
      <c r="Y152" s="12"/>
      <c r="Z152" s="12"/>
      <c r="AA152" s="14">
        <f t="shared" si="53"/>
        <v>0</v>
      </c>
      <c r="AB152" s="14">
        <f t="shared" si="58"/>
        <v>0</v>
      </c>
      <c r="AC152" s="7"/>
      <c r="AD152" s="11">
        <v>6</v>
      </c>
      <c r="AE152" s="12"/>
      <c r="AF152" s="12"/>
      <c r="AG152" s="12"/>
      <c r="AH152" s="14">
        <f t="shared" si="54"/>
        <v>0</v>
      </c>
      <c r="AI152" s="14">
        <f t="shared" si="59"/>
        <v>0</v>
      </c>
    </row>
    <row r="153" spans="1:35" ht="17.100000000000001" customHeight="1">
      <c r="A153" s="6"/>
      <c r="B153" s="11">
        <v>7</v>
      </c>
      <c r="C153" s="12"/>
      <c r="D153" s="12"/>
      <c r="E153" s="12"/>
      <c r="F153" s="14">
        <f t="shared" si="50"/>
        <v>0</v>
      </c>
      <c r="G153" s="14">
        <f t="shared" si="55"/>
        <v>0</v>
      </c>
      <c r="H153" s="7"/>
      <c r="I153" s="11">
        <v>7</v>
      </c>
      <c r="J153" s="12"/>
      <c r="K153" s="12"/>
      <c r="L153" s="12"/>
      <c r="M153" s="14">
        <f t="shared" si="51"/>
        <v>0</v>
      </c>
      <c r="N153" s="14">
        <f t="shared" si="56"/>
        <v>0</v>
      </c>
      <c r="O153" s="7"/>
      <c r="P153" s="11">
        <v>7</v>
      </c>
      <c r="Q153" s="12"/>
      <c r="R153" s="12"/>
      <c r="S153" s="12"/>
      <c r="T153" s="14">
        <f t="shared" si="52"/>
        <v>0</v>
      </c>
      <c r="U153" s="14">
        <f t="shared" si="57"/>
        <v>0</v>
      </c>
      <c r="V153" s="7"/>
      <c r="W153" s="11">
        <v>7</v>
      </c>
      <c r="X153" s="12"/>
      <c r="Y153" s="12"/>
      <c r="Z153" s="12"/>
      <c r="AA153" s="14">
        <f t="shared" si="53"/>
        <v>0</v>
      </c>
      <c r="AB153" s="14">
        <f t="shared" si="58"/>
        <v>0</v>
      </c>
      <c r="AC153" s="7"/>
      <c r="AD153" s="11">
        <v>7</v>
      </c>
      <c r="AE153" s="12"/>
      <c r="AF153" s="12"/>
      <c r="AG153" s="12"/>
      <c r="AH153" s="14">
        <f t="shared" si="54"/>
        <v>0</v>
      </c>
      <c r="AI153" s="14">
        <f t="shared" si="59"/>
        <v>0</v>
      </c>
    </row>
    <row r="154" spans="1:35" ht="17.100000000000001" customHeight="1">
      <c r="A154" s="6"/>
      <c r="B154" s="11">
        <v>8</v>
      </c>
      <c r="C154" s="12"/>
      <c r="D154" s="12"/>
      <c r="E154" s="12"/>
      <c r="F154" s="14">
        <f t="shared" si="50"/>
        <v>0</v>
      </c>
      <c r="G154" s="14">
        <f t="shared" si="55"/>
        <v>0</v>
      </c>
      <c r="H154" s="7"/>
      <c r="I154" s="11">
        <v>8</v>
      </c>
      <c r="J154" s="12"/>
      <c r="K154" s="12"/>
      <c r="L154" s="12"/>
      <c r="M154" s="14">
        <f t="shared" si="51"/>
        <v>0</v>
      </c>
      <c r="N154" s="14">
        <f t="shared" si="56"/>
        <v>0</v>
      </c>
      <c r="O154" s="7"/>
      <c r="P154" s="11">
        <v>8</v>
      </c>
      <c r="Q154" s="12"/>
      <c r="R154" s="12"/>
      <c r="S154" s="12"/>
      <c r="T154" s="14">
        <f t="shared" si="52"/>
        <v>0</v>
      </c>
      <c r="U154" s="14">
        <f t="shared" si="57"/>
        <v>0</v>
      </c>
      <c r="V154" s="7"/>
      <c r="W154" s="11">
        <v>8</v>
      </c>
      <c r="X154" s="12"/>
      <c r="Y154" s="12"/>
      <c r="Z154" s="12"/>
      <c r="AA154" s="14">
        <f t="shared" si="53"/>
        <v>0</v>
      </c>
      <c r="AB154" s="14">
        <f t="shared" si="58"/>
        <v>0</v>
      </c>
      <c r="AC154" s="7"/>
      <c r="AD154" s="11">
        <v>8</v>
      </c>
      <c r="AE154" s="12"/>
      <c r="AF154" s="12"/>
      <c r="AG154" s="12"/>
      <c r="AH154" s="14">
        <f t="shared" si="54"/>
        <v>0</v>
      </c>
      <c r="AI154" s="14">
        <f t="shared" si="59"/>
        <v>0</v>
      </c>
    </row>
    <row r="155" spans="1:35" ht="17.100000000000001" customHeight="1">
      <c r="A155" s="6"/>
      <c r="B155" s="11">
        <v>9</v>
      </c>
      <c r="C155" s="12"/>
      <c r="D155" s="12"/>
      <c r="E155" s="12"/>
      <c r="F155" s="14">
        <f t="shared" si="50"/>
        <v>0</v>
      </c>
      <c r="G155" s="14">
        <f t="shared" si="55"/>
        <v>0</v>
      </c>
      <c r="H155" s="7"/>
      <c r="I155" s="11">
        <v>9</v>
      </c>
      <c r="J155" s="12"/>
      <c r="K155" s="12"/>
      <c r="L155" s="12"/>
      <c r="M155" s="14">
        <f t="shared" si="51"/>
        <v>0</v>
      </c>
      <c r="N155" s="14">
        <f t="shared" si="56"/>
        <v>0</v>
      </c>
      <c r="O155" s="7"/>
      <c r="P155" s="11">
        <v>9</v>
      </c>
      <c r="Q155" s="12"/>
      <c r="R155" s="12"/>
      <c r="S155" s="12"/>
      <c r="T155" s="14">
        <f t="shared" si="52"/>
        <v>0</v>
      </c>
      <c r="U155" s="14">
        <f t="shared" si="57"/>
        <v>0</v>
      </c>
      <c r="V155" s="7"/>
      <c r="W155" s="11">
        <v>9</v>
      </c>
      <c r="X155" s="12"/>
      <c r="Y155" s="12"/>
      <c r="Z155" s="12"/>
      <c r="AA155" s="14">
        <f t="shared" si="53"/>
        <v>0</v>
      </c>
      <c r="AB155" s="14">
        <f t="shared" si="58"/>
        <v>0</v>
      </c>
      <c r="AC155" s="7"/>
      <c r="AD155" s="11">
        <v>9</v>
      </c>
      <c r="AE155" s="12"/>
      <c r="AF155" s="12"/>
      <c r="AG155" s="12"/>
      <c r="AH155" s="14">
        <f t="shared" si="54"/>
        <v>0</v>
      </c>
      <c r="AI155" s="14">
        <f t="shared" si="59"/>
        <v>0</v>
      </c>
    </row>
    <row r="156" spans="1:35" ht="17.100000000000001" customHeight="1">
      <c r="A156" s="6"/>
      <c r="B156" s="11">
        <v>10</v>
      </c>
      <c r="C156" s="12"/>
      <c r="D156" s="12"/>
      <c r="E156" s="12"/>
      <c r="F156" s="14">
        <f t="shared" si="50"/>
        <v>0</v>
      </c>
      <c r="G156" s="14">
        <f t="shared" si="55"/>
        <v>0</v>
      </c>
      <c r="H156" s="7"/>
      <c r="I156" s="11">
        <v>10</v>
      </c>
      <c r="J156" s="12"/>
      <c r="K156" s="12"/>
      <c r="L156" s="12"/>
      <c r="M156" s="14">
        <f t="shared" si="51"/>
        <v>0</v>
      </c>
      <c r="N156" s="14">
        <f t="shared" si="56"/>
        <v>0</v>
      </c>
      <c r="O156" s="7"/>
      <c r="P156" s="11">
        <v>10</v>
      </c>
      <c r="Q156" s="12"/>
      <c r="R156" s="12"/>
      <c r="S156" s="12"/>
      <c r="T156" s="14">
        <f t="shared" si="52"/>
        <v>0</v>
      </c>
      <c r="U156" s="14">
        <f t="shared" si="57"/>
        <v>0</v>
      </c>
      <c r="V156" s="7"/>
      <c r="W156" s="11">
        <v>10</v>
      </c>
      <c r="X156" s="12"/>
      <c r="Y156" s="12"/>
      <c r="Z156" s="12"/>
      <c r="AA156" s="14">
        <f t="shared" si="53"/>
        <v>0</v>
      </c>
      <c r="AB156" s="14">
        <f t="shared" si="58"/>
        <v>0</v>
      </c>
      <c r="AC156" s="7"/>
      <c r="AD156" s="11">
        <v>10</v>
      </c>
      <c r="AE156" s="12"/>
      <c r="AF156" s="12"/>
      <c r="AG156" s="12"/>
      <c r="AH156" s="14">
        <f t="shared" si="54"/>
        <v>0</v>
      </c>
      <c r="AI156" s="14">
        <f t="shared" si="59"/>
        <v>0</v>
      </c>
    </row>
    <row r="157" spans="1:35" ht="17.100000000000001" customHeight="1">
      <c r="A157" s="6"/>
      <c r="B157" s="73" t="s">
        <v>8</v>
      </c>
      <c r="C157" s="74"/>
      <c r="D157" s="74"/>
      <c r="E157" s="74"/>
      <c r="F157" s="75"/>
      <c r="G157" s="15">
        <f>G156</f>
        <v>0</v>
      </c>
      <c r="H157" s="7"/>
      <c r="I157" s="73" t="s">
        <v>8</v>
      </c>
      <c r="J157" s="74"/>
      <c r="K157" s="74"/>
      <c r="L157" s="74"/>
      <c r="M157" s="75"/>
      <c r="N157" s="15">
        <f>N156</f>
        <v>0</v>
      </c>
      <c r="O157" s="7"/>
      <c r="P157" s="73" t="s">
        <v>8</v>
      </c>
      <c r="Q157" s="74"/>
      <c r="R157" s="74"/>
      <c r="S157" s="74"/>
      <c r="T157" s="75"/>
      <c r="U157" s="15">
        <f>U156</f>
        <v>0</v>
      </c>
      <c r="V157" s="7"/>
      <c r="W157" s="73" t="s">
        <v>8</v>
      </c>
      <c r="X157" s="74"/>
      <c r="Y157" s="74"/>
      <c r="Z157" s="74"/>
      <c r="AA157" s="75"/>
      <c r="AB157" s="15">
        <f>AB156</f>
        <v>0</v>
      </c>
      <c r="AC157" s="7"/>
      <c r="AD157" s="73" t="s">
        <v>8</v>
      </c>
      <c r="AE157" s="74"/>
      <c r="AF157" s="74"/>
      <c r="AG157" s="74"/>
      <c r="AH157" s="75"/>
      <c r="AI157" s="15">
        <f>AI156</f>
        <v>0</v>
      </c>
    </row>
    <row r="158" spans="1:35" ht="8.1" customHeight="1">
      <c r="A158" s="2"/>
      <c r="B158" s="16"/>
      <c r="C158" s="16"/>
      <c r="D158" s="16"/>
      <c r="E158" s="16"/>
      <c r="F158" s="16"/>
      <c r="G158" s="16"/>
      <c r="H158" s="2"/>
      <c r="I158" s="16"/>
      <c r="J158" s="16"/>
      <c r="K158" s="16"/>
      <c r="L158" s="16"/>
      <c r="M158" s="16"/>
      <c r="N158" s="16"/>
      <c r="O158" s="2"/>
      <c r="P158" s="16"/>
      <c r="Q158" s="16"/>
      <c r="R158" s="16"/>
      <c r="S158" s="16"/>
      <c r="T158" s="16"/>
      <c r="U158" s="16"/>
      <c r="V158" s="2"/>
      <c r="W158" s="16"/>
      <c r="X158" s="16"/>
      <c r="Y158" s="16"/>
      <c r="Z158" s="16"/>
      <c r="AA158" s="16"/>
      <c r="AB158" s="16"/>
      <c r="AC158" s="2"/>
      <c r="AD158" s="16"/>
      <c r="AE158" s="16"/>
      <c r="AF158" s="16"/>
      <c r="AG158" s="16"/>
      <c r="AH158" s="16"/>
      <c r="AI158" s="16"/>
    </row>
    <row r="159" spans="1:35" ht="17.100000000000001" customHeight="1">
      <c r="A159" s="6"/>
      <c r="B159" s="57" t="s">
        <v>9</v>
      </c>
      <c r="C159" s="58"/>
      <c r="D159" s="58"/>
      <c r="E159" s="58"/>
      <c r="F159" s="59"/>
      <c r="G159" s="17">
        <f>COUNTIF(C147:E156,10)</f>
        <v>0</v>
      </c>
      <c r="H159" s="7"/>
      <c r="I159" s="57" t="s">
        <v>9</v>
      </c>
      <c r="J159" s="58"/>
      <c r="K159" s="58"/>
      <c r="L159" s="58"/>
      <c r="M159" s="59"/>
      <c r="N159" s="17">
        <f>COUNTIF(J147:L156,10)</f>
        <v>0</v>
      </c>
      <c r="O159" s="18"/>
      <c r="P159" s="57" t="s">
        <v>9</v>
      </c>
      <c r="Q159" s="58"/>
      <c r="R159" s="58"/>
      <c r="S159" s="58"/>
      <c r="T159" s="59"/>
      <c r="U159" s="17">
        <f>COUNTIF(Q147:S156,10)</f>
        <v>0</v>
      </c>
      <c r="V159" s="18"/>
      <c r="W159" s="57" t="s">
        <v>9</v>
      </c>
      <c r="X159" s="58"/>
      <c r="Y159" s="58"/>
      <c r="Z159" s="58"/>
      <c r="AA159" s="59"/>
      <c r="AB159" s="17">
        <f>COUNTIF(X147:Z156,10)</f>
        <v>0</v>
      </c>
      <c r="AC159" s="18"/>
      <c r="AD159" s="57" t="s">
        <v>9</v>
      </c>
      <c r="AE159" s="58"/>
      <c r="AF159" s="58"/>
      <c r="AG159" s="58"/>
      <c r="AH159" s="59"/>
      <c r="AI159" s="17">
        <f>COUNTIF(AE147:AG156,10)</f>
        <v>0</v>
      </c>
    </row>
    <row r="160" spans="1:35" ht="17.100000000000001" customHeight="1">
      <c r="A160" s="6"/>
      <c r="B160" s="60" t="s">
        <v>10</v>
      </c>
      <c r="C160" s="61"/>
      <c r="D160" s="61"/>
      <c r="E160" s="61"/>
      <c r="F160" s="62"/>
      <c r="G160" s="19">
        <f>COUNTIF(C147:E156,"x")</f>
        <v>0</v>
      </c>
      <c r="H160" s="7"/>
      <c r="I160" s="60" t="s">
        <v>10</v>
      </c>
      <c r="J160" s="61"/>
      <c r="K160" s="61"/>
      <c r="L160" s="61"/>
      <c r="M160" s="62"/>
      <c r="N160" s="19">
        <f>COUNTIF(J147:L156,"x")</f>
        <v>0</v>
      </c>
      <c r="O160" s="18"/>
      <c r="P160" s="60" t="s">
        <v>10</v>
      </c>
      <c r="Q160" s="61"/>
      <c r="R160" s="61"/>
      <c r="S160" s="61"/>
      <c r="T160" s="62"/>
      <c r="U160" s="19">
        <f>COUNTIF(Q147:S156,"x")</f>
        <v>0</v>
      </c>
      <c r="V160" s="18"/>
      <c r="W160" s="60" t="s">
        <v>10</v>
      </c>
      <c r="X160" s="61"/>
      <c r="Y160" s="61"/>
      <c r="Z160" s="61"/>
      <c r="AA160" s="62"/>
      <c r="AB160" s="19">
        <f>COUNTIF(X147:Z156,"x")</f>
        <v>0</v>
      </c>
      <c r="AC160" s="18"/>
      <c r="AD160" s="60" t="s">
        <v>10</v>
      </c>
      <c r="AE160" s="61"/>
      <c r="AF160" s="61"/>
      <c r="AG160" s="61"/>
      <c r="AH160" s="62"/>
      <c r="AI160" s="19">
        <f>COUNTIF(AE147:AG156,"x")</f>
        <v>0</v>
      </c>
    </row>
    <row r="161" spans="1:35" ht="17.100000000000001" customHeight="1">
      <c r="A161" s="6"/>
      <c r="B161" s="63" t="s">
        <v>11</v>
      </c>
      <c r="C161" s="64"/>
      <c r="D161" s="64"/>
      <c r="E161" s="64"/>
      <c r="F161" s="65"/>
      <c r="G161" s="20">
        <f>G157/30</f>
        <v>0</v>
      </c>
      <c r="H161" s="7"/>
      <c r="I161" s="63" t="s">
        <v>11</v>
      </c>
      <c r="J161" s="64"/>
      <c r="K161" s="64"/>
      <c r="L161" s="64"/>
      <c r="M161" s="65"/>
      <c r="N161" s="20">
        <f>N157/30</f>
        <v>0</v>
      </c>
      <c r="O161" s="18"/>
      <c r="P161" s="63" t="s">
        <v>11</v>
      </c>
      <c r="Q161" s="64"/>
      <c r="R161" s="64"/>
      <c r="S161" s="64"/>
      <c r="T161" s="65"/>
      <c r="U161" s="20">
        <f>U157/30</f>
        <v>0</v>
      </c>
      <c r="V161" s="18"/>
      <c r="W161" s="63" t="s">
        <v>11</v>
      </c>
      <c r="X161" s="64"/>
      <c r="Y161" s="64"/>
      <c r="Z161" s="64"/>
      <c r="AA161" s="65"/>
      <c r="AB161" s="20">
        <f>AB157/30</f>
        <v>0</v>
      </c>
      <c r="AC161" s="18"/>
      <c r="AD161" s="63" t="s">
        <v>11</v>
      </c>
      <c r="AE161" s="64"/>
      <c r="AF161" s="64"/>
      <c r="AG161" s="64"/>
      <c r="AH161" s="65"/>
      <c r="AI161" s="20">
        <f>AI157/30</f>
        <v>0</v>
      </c>
    </row>
    <row r="162" spans="1:35" ht="17.100000000000001" customHeight="1">
      <c r="A162" s="6"/>
      <c r="B162" s="66" t="s">
        <v>12</v>
      </c>
      <c r="C162" s="67"/>
      <c r="D162" s="67"/>
      <c r="E162" s="67"/>
      <c r="F162" s="68"/>
      <c r="G162" s="21">
        <f>SUM(SUM(F147:F156)/10)</f>
        <v>0</v>
      </c>
      <c r="H162" s="7"/>
      <c r="I162" s="66" t="s">
        <v>12</v>
      </c>
      <c r="J162" s="67"/>
      <c r="K162" s="67"/>
      <c r="L162" s="67"/>
      <c r="M162" s="68"/>
      <c r="N162" s="21">
        <f>SUM(SUM(M147:M156)/10)</f>
        <v>0</v>
      </c>
      <c r="O162" s="18"/>
      <c r="P162" s="66" t="s">
        <v>12</v>
      </c>
      <c r="Q162" s="67"/>
      <c r="R162" s="67"/>
      <c r="S162" s="67"/>
      <c r="T162" s="68"/>
      <c r="U162" s="21">
        <f>SUM(SUM(T147:T156)/10)</f>
        <v>0</v>
      </c>
      <c r="V162" s="18"/>
      <c r="W162" s="66" t="s">
        <v>12</v>
      </c>
      <c r="X162" s="67"/>
      <c r="Y162" s="67"/>
      <c r="Z162" s="67"/>
      <c r="AA162" s="68"/>
      <c r="AB162" s="21">
        <f>SUM(SUM(AA147:AA156)/10)</f>
        <v>0</v>
      </c>
      <c r="AC162" s="18"/>
      <c r="AD162" s="66" t="s">
        <v>12</v>
      </c>
      <c r="AE162" s="67"/>
      <c r="AF162" s="67"/>
      <c r="AG162" s="67"/>
      <c r="AH162" s="68"/>
      <c r="AI162" s="21">
        <f>SUM(SUM(AH147:AH156)/10)</f>
        <v>0</v>
      </c>
    </row>
    <row r="163" spans="1:35" ht="8.1" customHeight="1">
      <c r="A163" s="2"/>
      <c r="B163" s="16"/>
      <c r="C163" s="16"/>
      <c r="D163" s="16"/>
      <c r="E163" s="16"/>
      <c r="F163" s="16"/>
      <c r="G163" s="16"/>
      <c r="H163" s="2"/>
      <c r="I163" s="16"/>
      <c r="J163" s="16"/>
      <c r="K163" s="16"/>
      <c r="L163" s="16"/>
      <c r="M163" s="16"/>
      <c r="N163" s="16"/>
      <c r="O163" s="2"/>
      <c r="P163" s="16"/>
      <c r="Q163" s="16"/>
      <c r="R163" s="16"/>
      <c r="S163" s="16"/>
      <c r="T163" s="16"/>
      <c r="U163" s="16"/>
      <c r="V163" s="2"/>
      <c r="W163" s="16"/>
      <c r="X163" s="16"/>
      <c r="Y163" s="16"/>
      <c r="Z163" s="16"/>
      <c r="AA163" s="16"/>
      <c r="AB163" s="16"/>
      <c r="AC163" s="2"/>
      <c r="AD163" s="16"/>
      <c r="AE163" s="16"/>
      <c r="AF163" s="16"/>
      <c r="AG163" s="16"/>
      <c r="AH163" s="16"/>
      <c r="AI163" s="16"/>
    </row>
    <row r="164" spans="1:35" ht="17.100000000000001" customHeight="1">
      <c r="A164" s="6"/>
      <c r="B164" s="76">
        <v>31</v>
      </c>
      <c r="C164" s="77"/>
      <c r="D164" s="77"/>
      <c r="E164" s="77"/>
      <c r="F164" s="77"/>
      <c r="G164" s="78"/>
      <c r="H164" s="7"/>
      <c r="I164" s="76">
        <v>32</v>
      </c>
      <c r="J164" s="77"/>
      <c r="K164" s="77"/>
      <c r="L164" s="77"/>
      <c r="M164" s="77"/>
      <c r="N164" s="78"/>
      <c r="O164" s="7"/>
      <c r="P164" s="76">
        <v>33</v>
      </c>
      <c r="Q164" s="77"/>
      <c r="R164" s="77"/>
      <c r="S164" s="77"/>
      <c r="T164" s="77"/>
      <c r="U164" s="78"/>
      <c r="V164" s="7"/>
      <c r="W164" s="76">
        <v>34</v>
      </c>
      <c r="X164" s="77"/>
      <c r="Y164" s="77"/>
      <c r="Z164" s="77"/>
      <c r="AA164" s="77"/>
      <c r="AB164" s="78"/>
      <c r="AC164" s="7"/>
      <c r="AD164" s="76">
        <v>35</v>
      </c>
      <c r="AE164" s="77"/>
      <c r="AF164" s="77"/>
      <c r="AG164" s="77"/>
      <c r="AH164" s="77"/>
      <c r="AI164" s="78"/>
    </row>
    <row r="165" spans="1:35" ht="17.100000000000001" customHeight="1">
      <c r="A165" s="6"/>
      <c r="B165" s="70" t="s">
        <v>0</v>
      </c>
      <c r="C165" s="71"/>
      <c r="D165" s="72"/>
      <c r="E165" s="54"/>
      <c r="F165" s="55"/>
      <c r="G165" s="56"/>
      <c r="H165" s="7"/>
      <c r="I165" s="70" t="s">
        <v>0</v>
      </c>
      <c r="J165" s="71"/>
      <c r="K165" s="72"/>
      <c r="L165" s="54"/>
      <c r="M165" s="55"/>
      <c r="N165" s="56"/>
      <c r="O165" s="7"/>
      <c r="P165" s="70" t="s">
        <v>0</v>
      </c>
      <c r="Q165" s="71"/>
      <c r="R165" s="72"/>
      <c r="S165" s="54"/>
      <c r="T165" s="55"/>
      <c r="U165" s="56"/>
      <c r="V165" s="7"/>
      <c r="W165" s="70" t="s">
        <v>0</v>
      </c>
      <c r="X165" s="71"/>
      <c r="Y165" s="72"/>
      <c r="Z165" s="54"/>
      <c r="AA165" s="55"/>
      <c r="AB165" s="56"/>
      <c r="AC165" s="7"/>
      <c r="AD165" s="70" t="s">
        <v>0</v>
      </c>
      <c r="AE165" s="71"/>
      <c r="AF165" s="72"/>
      <c r="AG165" s="54"/>
      <c r="AH165" s="55"/>
      <c r="AI165" s="56"/>
    </row>
    <row r="166" spans="1:35" ht="17.100000000000001" customHeight="1">
      <c r="A166" s="6"/>
      <c r="B166" s="70" t="s">
        <v>1</v>
      </c>
      <c r="C166" s="71"/>
      <c r="D166" s="72"/>
      <c r="E166" s="69"/>
      <c r="F166" s="55"/>
      <c r="G166" s="56"/>
      <c r="H166" s="7"/>
      <c r="I166" s="70" t="s">
        <v>1</v>
      </c>
      <c r="J166" s="71"/>
      <c r="K166" s="72"/>
      <c r="L166" s="69"/>
      <c r="M166" s="55"/>
      <c r="N166" s="56"/>
      <c r="O166" s="7"/>
      <c r="P166" s="70" t="s">
        <v>1</v>
      </c>
      <c r="Q166" s="71"/>
      <c r="R166" s="72"/>
      <c r="S166" s="69"/>
      <c r="T166" s="55"/>
      <c r="U166" s="56"/>
      <c r="V166" s="7"/>
      <c r="W166" s="70" t="s">
        <v>1</v>
      </c>
      <c r="X166" s="71"/>
      <c r="Y166" s="72"/>
      <c r="Z166" s="69"/>
      <c r="AA166" s="55"/>
      <c r="AB166" s="56"/>
      <c r="AC166" s="7"/>
      <c r="AD166" s="70" t="s">
        <v>1</v>
      </c>
      <c r="AE166" s="71"/>
      <c r="AF166" s="72"/>
      <c r="AG166" s="69"/>
      <c r="AH166" s="55"/>
      <c r="AI166" s="56"/>
    </row>
    <row r="167" spans="1:35" ht="17.100000000000001" customHeight="1">
      <c r="A167" s="6"/>
      <c r="B167" s="70" t="s">
        <v>2</v>
      </c>
      <c r="C167" s="71"/>
      <c r="D167" s="72"/>
      <c r="E167" s="69"/>
      <c r="F167" s="55"/>
      <c r="G167" s="56"/>
      <c r="H167" s="7"/>
      <c r="I167" s="70" t="s">
        <v>2</v>
      </c>
      <c r="J167" s="71"/>
      <c r="K167" s="72"/>
      <c r="L167" s="69"/>
      <c r="M167" s="55"/>
      <c r="N167" s="56"/>
      <c r="O167" s="7"/>
      <c r="P167" s="70" t="s">
        <v>2</v>
      </c>
      <c r="Q167" s="71"/>
      <c r="R167" s="72"/>
      <c r="S167" s="69"/>
      <c r="T167" s="55"/>
      <c r="U167" s="56"/>
      <c r="V167" s="7"/>
      <c r="W167" s="70" t="s">
        <v>2</v>
      </c>
      <c r="X167" s="71"/>
      <c r="Y167" s="72"/>
      <c r="Z167" s="69"/>
      <c r="AA167" s="55"/>
      <c r="AB167" s="56"/>
      <c r="AC167" s="7"/>
      <c r="AD167" s="70" t="s">
        <v>2</v>
      </c>
      <c r="AE167" s="71"/>
      <c r="AF167" s="72"/>
      <c r="AG167" s="69"/>
      <c r="AH167" s="55"/>
      <c r="AI167" s="56"/>
    </row>
    <row r="168" spans="1:35" ht="17.100000000000001" customHeight="1">
      <c r="A168" s="6"/>
      <c r="B168" s="70" t="s">
        <v>3</v>
      </c>
      <c r="C168" s="71"/>
      <c r="D168" s="72"/>
      <c r="E168" s="54"/>
      <c r="F168" s="55"/>
      <c r="G168" s="56"/>
      <c r="H168" s="7"/>
      <c r="I168" s="70" t="s">
        <v>3</v>
      </c>
      <c r="J168" s="71"/>
      <c r="K168" s="72"/>
      <c r="L168" s="54"/>
      <c r="M168" s="55"/>
      <c r="N168" s="56"/>
      <c r="O168" s="7"/>
      <c r="P168" s="70" t="s">
        <v>3</v>
      </c>
      <c r="Q168" s="71"/>
      <c r="R168" s="72"/>
      <c r="S168" s="54"/>
      <c r="T168" s="55"/>
      <c r="U168" s="56"/>
      <c r="V168" s="7"/>
      <c r="W168" s="70" t="s">
        <v>3</v>
      </c>
      <c r="X168" s="71"/>
      <c r="Y168" s="72"/>
      <c r="Z168" s="54"/>
      <c r="AA168" s="55"/>
      <c r="AB168" s="56"/>
      <c r="AC168" s="7"/>
      <c r="AD168" s="70" t="s">
        <v>3</v>
      </c>
      <c r="AE168" s="71"/>
      <c r="AF168" s="72"/>
      <c r="AG168" s="54"/>
      <c r="AH168" s="55"/>
      <c r="AI168" s="56"/>
    </row>
    <row r="169" spans="1:35" ht="17.100000000000001" customHeight="1">
      <c r="A169" s="6"/>
      <c r="B169" s="70" t="s">
        <v>4</v>
      </c>
      <c r="C169" s="71"/>
      <c r="D169" s="72"/>
      <c r="E169" s="54"/>
      <c r="F169" s="55"/>
      <c r="G169" s="56"/>
      <c r="H169" s="7"/>
      <c r="I169" s="70" t="s">
        <v>4</v>
      </c>
      <c r="J169" s="71"/>
      <c r="K169" s="72"/>
      <c r="L169" s="54"/>
      <c r="M169" s="55"/>
      <c r="N169" s="56"/>
      <c r="O169" s="7"/>
      <c r="P169" s="70" t="s">
        <v>4</v>
      </c>
      <c r="Q169" s="71"/>
      <c r="R169" s="72"/>
      <c r="S169" s="54"/>
      <c r="T169" s="55"/>
      <c r="U169" s="56"/>
      <c r="V169" s="7"/>
      <c r="W169" s="70" t="s">
        <v>4</v>
      </c>
      <c r="X169" s="71"/>
      <c r="Y169" s="72"/>
      <c r="Z169" s="54"/>
      <c r="AA169" s="55"/>
      <c r="AB169" s="56"/>
      <c r="AC169" s="7"/>
      <c r="AD169" s="70" t="s">
        <v>4</v>
      </c>
      <c r="AE169" s="71"/>
      <c r="AF169" s="72"/>
      <c r="AG169" s="54"/>
      <c r="AH169" s="55"/>
      <c r="AI169" s="56"/>
    </row>
    <row r="170" spans="1:35" ht="17.100000000000001" customHeight="1">
      <c r="A170" s="6"/>
      <c r="B170" s="70" t="s">
        <v>5</v>
      </c>
      <c r="C170" s="71"/>
      <c r="D170" s="72"/>
      <c r="E170" s="54"/>
      <c r="F170" s="55"/>
      <c r="G170" s="56"/>
      <c r="H170" s="7"/>
      <c r="I170" s="70" t="s">
        <v>5</v>
      </c>
      <c r="J170" s="71"/>
      <c r="K170" s="72"/>
      <c r="L170" s="54"/>
      <c r="M170" s="55"/>
      <c r="N170" s="56"/>
      <c r="O170" s="7"/>
      <c r="P170" s="70" t="s">
        <v>5</v>
      </c>
      <c r="Q170" s="71"/>
      <c r="R170" s="72"/>
      <c r="S170" s="54"/>
      <c r="T170" s="55"/>
      <c r="U170" s="56"/>
      <c r="V170" s="7"/>
      <c r="W170" s="70" t="s">
        <v>5</v>
      </c>
      <c r="X170" s="71"/>
      <c r="Y170" s="72"/>
      <c r="Z170" s="54"/>
      <c r="AA170" s="55"/>
      <c r="AB170" s="56"/>
      <c r="AC170" s="7"/>
      <c r="AD170" s="70" t="s">
        <v>5</v>
      </c>
      <c r="AE170" s="71"/>
      <c r="AF170" s="72"/>
      <c r="AG170" s="54"/>
      <c r="AH170" s="55"/>
      <c r="AI170" s="56"/>
    </row>
    <row r="171" spans="1:35" ht="17.100000000000001" customHeight="1">
      <c r="A171" s="6"/>
      <c r="B171" s="70" t="s">
        <v>6</v>
      </c>
      <c r="C171" s="71"/>
      <c r="D171" s="72"/>
      <c r="E171" s="54"/>
      <c r="F171" s="55"/>
      <c r="G171" s="56"/>
      <c r="H171" s="7"/>
      <c r="I171" s="70" t="s">
        <v>6</v>
      </c>
      <c r="J171" s="71"/>
      <c r="K171" s="72"/>
      <c r="L171" s="54"/>
      <c r="M171" s="55"/>
      <c r="N171" s="56"/>
      <c r="O171" s="7"/>
      <c r="P171" s="70" t="s">
        <v>6</v>
      </c>
      <c r="Q171" s="71"/>
      <c r="R171" s="72"/>
      <c r="S171" s="54"/>
      <c r="T171" s="55"/>
      <c r="U171" s="56"/>
      <c r="V171" s="7"/>
      <c r="W171" s="70" t="s">
        <v>6</v>
      </c>
      <c r="X171" s="71"/>
      <c r="Y171" s="72"/>
      <c r="Z171" s="54"/>
      <c r="AA171" s="55"/>
      <c r="AB171" s="56"/>
      <c r="AC171" s="7"/>
      <c r="AD171" s="70" t="s">
        <v>6</v>
      </c>
      <c r="AE171" s="71"/>
      <c r="AF171" s="72"/>
      <c r="AG171" s="54"/>
      <c r="AH171" s="55"/>
      <c r="AI171" s="56"/>
    </row>
    <row r="172" spans="1:35" ht="17.100000000000001" customHeight="1">
      <c r="A172" s="6"/>
      <c r="B172" s="70" t="s">
        <v>7</v>
      </c>
      <c r="C172" s="71"/>
      <c r="D172" s="72"/>
      <c r="E172" s="54"/>
      <c r="F172" s="55"/>
      <c r="G172" s="56"/>
      <c r="H172" s="7"/>
      <c r="I172" s="70" t="s">
        <v>7</v>
      </c>
      <c r="J172" s="71"/>
      <c r="K172" s="72"/>
      <c r="L172" s="54"/>
      <c r="M172" s="55"/>
      <c r="N172" s="56"/>
      <c r="O172" s="7"/>
      <c r="P172" s="70" t="s">
        <v>7</v>
      </c>
      <c r="Q172" s="71"/>
      <c r="R172" s="72"/>
      <c r="S172" s="54"/>
      <c r="T172" s="55"/>
      <c r="U172" s="56"/>
      <c r="V172" s="7"/>
      <c r="W172" s="70" t="s">
        <v>7</v>
      </c>
      <c r="X172" s="71"/>
      <c r="Y172" s="72"/>
      <c r="Z172" s="54"/>
      <c r="AA172" s="55"/>
      <c r="AB172" s="56"/>
      <c r="AC172" s="7"/>
      <c r="AD172" s="70" t="s">
        <v>7</v>
      </c>
      <c r="AE172" s="71"/>
      <c r="AF172" s="72"/>
      <c r="AG172" s="54"/>
      <c r="AH172" s="55"/>
      <c r="AI172" s="56"/>
    </row>
    <row r="173" spans="1:35" ht="17.100000000000001" customHeight="1">
      <c r="A173" s="6"/>
      <c r="B173" s="8"/>
      <c r="C173" s="9"/>
      <c r="D173" s="9"/>
      <c r="E173" s="9"/>
      <c r="F173" s="9"/>
      <c r="G173" s="10"/>
      <c r="H173" s="7"/>
      <c r="I173" s="8"/>
      <c r="J173" s="9"/>
      <c r="K173" s="9"/>
      <c r="L173" s="9"/>
      <c r="M173" s="9"/>
      <c r="N173" s="10"/>
      <c r="O173" s="7"/>
      <c r="P173" s="8"/>
      <c r="Q173" s="9"/>
      <c r="R173" s="9"/>
      <c r="S173" s="9"/>
      <c r="T173" s="9"/>
      <c r="U173" s="10"/>
      <c r="V173" s="7"/>
      <c r="W173" s="8"/>
      <c r="X173" s="9"/>
      <c r="Y173" s="9"/>
      <c r="Z173" s="9"/>
      <c r="AA173" s="9"/>
      <c r="AB173" s="10"/>
      <c r="AC173" s="7"/>
      <c r="AD173" s="8"/>
      <c r="AE173" s="9"/>
      <c r="AF173" s="9"/>
      <c r="AG173" s="9"/>
      <c r="AH173" s="9"/>
      <c r="AI173" s="10"/>
    </row>
    <row r="174" spans="1:35" ht="17.100000000000001" customHeight="1">
      <c r="A174" s="6"/>
      <c r="B174" s="11">
        <v>1</v>
      </c>
      <c r="C174" s="12"/>
      <c r="D174" s="12"/>
      <c r="E174" s="12"/>
      <c r="F174" s="13">
        <f t="shared" ref="F174:F183" si="60">SUM((SUM(C174:E174))+(COUNTIF(C174:E174,"X")*10))</f>
        <v>0</v>
      </c>
      <c r="G174" s="14">
        <f>F174</f>
        <v>0</v>
      </c>
      <c r="H174" s="7"/>
      <c r="I174" s="11">
        <v>1</v>
      </c>
      <c r="J174" s="12"/>
      <c r="K174" s="12"/>
      <c r="L174" s="12"/>
      <c r="M174" s="13">
        <f t="shared" ref="M174:M183" si="61">SUM((SUM(J174:L174))+(COUNTIF(J174:L174,"X")*10))</f>
        <v>0</v>
      </c>
      <c r="N174" s="14">
        <f>M174</f>
        <v>0</v>
      </c>
      <c r="O174" s="7"/>
      <c r="P174" s="11">
        <v>1</v>
      </c>
      <c r="Q174" s="12"/>
      <c r="R174" s="12"/>
      <c r="S174" s="12"/>
      <c r="T174" s="13">
        <f t="shared" ref="T174:T183" si="62">SUM((SUM(Q174:S174))+(COUNTIF(Q174:S174,"X")*10))</f>
        <v>0</v>
      </c>
      <c r="U174" s="14">
        <f>T174</f>
        <v>0</v>
      </c>
      <c r="V174" s="7"/>
      <c r="W174" s="11">
        <v>1</v>
      </c>
      <c r="X174" s="12"/>
      <c r="Y174" s="12"/>
      <c r="Z174" s="12"/>
      <c r="AA174" s="13">
        <f t="shared" ref="AA174:AA183" si="63">SUM((SUM(X174:Z174))+(COUNTIF(X174:Z174,"X")*10))</f>
        <v>0</v>
      </c>
      <c r="AB174" s="14">
        <f>AA174</f>
        <v>0</v>
      </c>
      <c r="AC174" s="7"/>
      <c r="AD174" s="11">
        <v>1</v>
      </c>
      <c r="AE174" s="12"/>
      <c r="AF174" s="12"/>
      <c r="AG174" s="12"/>
      <c r="AH174" s="13">
        <f t="shared" ref="AH174:AH183" si="64">SUM((SUM(AE174:AG174))+(COUNTIF(AE174:AG174,"X")*10))</f>
        <v>0</v>
      </c>
      <c r="AI174" s="14">
        <f>AH174</f>
        <v>0</v>
      </c>
    </row>
    <row r="175" spans="1:35" ht="17.100000000000001" customHeight="1">
      <c r="A175" s="6"/>
      <c r="B175" s="11">
        <v>2</v>
      </c>
      <c r="C175" s="12"/>
      <c r="D175" s="12"/>
      <c r="E175" s="12"/>
      <c r="F175" s="14">
        <f t="shared" si="60"/>
        <v>0</v>
      </c>
      <c r="G175" s="14">
        <f t="shared" ref="G175:G183" si="65">SUM(G174,F175)</f>
        <v>0</v>
      </c>
      <c r="H175" s="7"/>
      <c r="I175" s="11">
        <v>2</v>
      </c>
      <c r="J175" s="12"/>
      <c r="K175" s="12"/>
      <c r="L175" s="12"/>
      <c r="M175" s="14">
        <f t="shared" si="61"/>
        <v>0</v>
      </c>
      <c r="N175" s="14">
        <f t="shared" ref="N175:N183" si="66">SUM(N174,M175)</f>
        <v>0</v>
      </c>
      <c r="O175" s="7"/>
      <c r="P175" s="11">
        <v>2</v>
      </c>
      <c r="Q175" s="12"/>
      <c r="R175" s="12"/>
      <c r="S175" s="12"/>
      <c r="T175" s="14">
        <f t="shared" si="62"/>
        <v>0</v>
      </c>
      <c r="U175" s="14">
        <f t="shared" ref="U175:U183" si="67">SUM(U174,T175)</f>
        <v>0</v>
      </c>
      <c r="V175" s="7"/>
      <c r="W175" s="11">
        <v>2</v>
      </c>
      <c r="X175" s="12"/>
      <c r="Y175" s="12"/>
      <c r="Z175" s="12"/>
      <c r="AA175" s="14">
        <f t="shared" si="63"/>
        <v>0</v>
      </c>
      <c r="AB175" s="14">
        <f t="shared" ref="AB175:AB183" si="68">SUM(AB174,AA175)</f>
        <v>0</v>
      </c>
      <c r="AC175" s="7"/>
      <c r="AD175" s="11">
        <v>2</v>
      </c>
      <c r="AE175" s="12"/>
      <c r="AF175" s="12"/>
      <c r="AG175" s="12"/>
      <c r="AH175" s="14">
        <f t="shared" si="64"/>
        <v>0</v>
      </c>
      <c r="AI175" s="14">
        <f t="shared" ref="AI175:AI183" si="69">SUM(AI174,AH175)</f>
        <v>0</v>
      </c>
    </row>
    <row r="176" spans="1:35" ht="17.100000000000001" customHeight="1">
      <c r="A176" s="6"/>
      <c r="B176" s="11">
        <v>3</v>
      </c>
      <c r="C176" s="12"/>
      <c r="D176" s="12"/>
      <c r="E176" s="12"/>
      <c r="F176" s="14">
        <f t="shared" si="60"/>
        <v>0</v>
      </c>
      <c r="G176" s="14">
        <f t="shared" si="65"/>
        <v>0</v>
      </c>
      <c r="H176" s="7"/>
      <c r="I176" s="11">
        <v>3</v>
      </c>
      <c r="J176" s="12"/>
      <c r="K176" s="12"/>
      <c r="L176" s="12"/>
      <c r="M176" s="14">
        <f t="shared" si="61"/>
        <v>0</v>
      </c>
      <c r="N176" s="14">
        <f t="shared" si="66"/>
        <v>0</v>
      </c>
      <c r="O176" s="7"/>
      <c r="P176" s="11">
        <v>3</v>
      </c>
      <c r="Q176" s="12"/>
      <c r="R176" s="12"/>
      <c r="S176" s="12"/>
      <c r="T176" s="14">
        <f t="shared" si="62"/>
        <v>0</v>
      </c>
      <c r="U176" s="14">
        <f t="shared" si="67"/>
        <v>0</v>
      </c>
      <c r="V176" s="7"/>
      <c r="W176" s="11">
        <v>3</v>
      </c>
      <c r="X176" s="12"/>
      <c r="Y176" s="12"/>
      <c r="Z176" s="12"/>
      <c r="AA176" s="14">
        <f t="shared" si="63"/>
        <v>0</v>
      </c>
      <c r="AB176" s="14">
        <f t="shared" si="68"/>
        <v>0</v>
      </c>
      <c r="AC176" s="7"/>
      <c r="AD176" s="11">
        <v>3</v>
      </c>
      <c r="AE176" s="12"/>
      <c r="AF176" s="12"/>
      <c r="AG176" s="12"/>
      <c r="AH176" s="14">
        <f t="shared" si="64"/>
        <v>0</v>
      </c>
      <c r="AI176" s="14">
        <f t="shared" si="69"/>
        <v>0</v>
      </c>
    </row>
    <row r="177" spans="1:35" ht="17.100000000000001" customHeight="1">
      <c r="A177" s="6"/>
      <c r="B177" s="11">
        <v>4</v>
      </c>
      <c r="C177" s="12"/>
      <c r="D177" s="12"/>
      <c r="E177" s="12"/>
      <c r="F177" s="14">
        <f t="shared" si="60"/>
        <v>0</v>
      </c>
      <c r="G177" s="14">
        <f t="shared" si="65"/>
        <v>0</v>
      </c>
      <c r="H177" s="7"/>
      <c r="I177" s="11">
        <v>4</v>
      </c>
      <c r="J177" s="12"/>
      <c r="K177" s="12"/>
      <c r="L177" s="12"/>
      <c r="M177" s="14">
        <f t="shared" si="61"/>
        <v>0</v>
      </c>
      <c r="N177" s="14">
        <f t="shared" si="66"/>
        <v>0</v>
      </c>
      <c r="O177" s="7"/>
      <c r="P177" s="11">
        <v>4</v>
      </c>
      <c r="Q177" s="12"/>
      <c r="R177" s="12"/>
      <c r="S177" s="12"/>
      <c r="T177" s="14">
        <f t="shared" si="62"/>
        <v>0</v>
      </c>
      <c r="U177" s="14">
        <f t="shared" si="67"/>
        <v>0</v>
      </c>
      <c r="V177" s="7"/>
      <c r="W177" s="11">
        <v>4</v>
      </c>
      <c r="X177" s="12"/>
      <c r="Y177" s="12"/>
      <c r="Z177" s="12"/>
      <c r="AA177" s="14">
        <f t="shared" si="63"/>
        <v>0</v>
      </c>
      <c r="AB177" s="14">
        <f t="shared" si="68"/>
        <v>0</v>
      </c>
      <c r="AC177" s="7"/>
      <c r="AD177" s="11">
        <v>4</v>
      </c>
      <c r="AE177" s="12"/>
      <c r="AF177" s="12"/>
      <c r="AG177" s="12"/>
      <c r="AH177" s="14">
        <f t="shared" si="64"/>
        <v>0</v>
      </c>
      <c r="AI177" s="14">
        <f t="shared" si="69"/>
        <v>0</v>
      </c>
    </row>
    <row r="178" spans="1:35" ht="17.100000000000001" customHeight="1">
      <c r="A178" s="6"/>
      <c r="B178" s="11">
        <v>5</v>
      </c>
      <c r="C178" s="12"/>
      <c r="D178" s="12"/>
      <c r="E178" s="12"/>
      <c r="F178" s="14">
        <f t="shared" si="60"/>
        <v>0</v>
      </c>
      <c r="G178" s="14">
        <f t="shared" si="65"/>
        <v>0</v>
      </c>
      <c r="H178" s="7"/>
      <c r="I178" s="11">
        <v>5</v>
      </c>
      <c r="J178" s="12"/>
      <c r="K178" s="12"/>
      <c r="L178" s="12"/>
      <c r="M178" s="14">
        <f t="shared" si="61"/>
        <v>0</v>
      </c>
      <c r="N178" s="14">
        <f t="shared" si="66"/>
        <v>0</v>
      </c>
      <c r="O178" s="7"/>
      <c r="P178" s="11">
        <v>5</v>
      </c>
      <c r="Q178" s="12"/>
      <c r="R178" s="12"/>
      <c r="S178" s="12"/>
      <c r="T178" s="14">
        <f t="shared" si="62"/>
        <v>0</v>
      </c>
      <c r="U178" s="14">
        <f t="shared" si="67"/>
        <v>0</v>
      </c>
      <c r="V178" s="7"/>
      <c r="W178" s="11">
        <v>5</v>
      </c>
      <c r="X178" s="12"/>
      <c r="Y178" s="12"/>
      <c r="Z178" s="12"/>
      <c r="AA178" s="14">
        <f t="shared" si="63"/>
        <v>0</v>
      </c>
      <c r="AB178" s="14">
        <f t="shared" si="68"/>
        <v>0</v>
      </c>
      <c r="AC178" s="7"/>
      <c r="AD178" s="11">
        <v>5</v>
      </c>
      <c r="AE178" s="12"/>
      <c r="AF178" s="12"/>
      <c r="AG178" s="12"/>
      <c r="AH178" s="14">
        <f t="shared" si="64"/>
        <v>0</v>
      </c>
      <c r="AI178" s="14">
        <f t="shared" si="69"/>
        <v>0</v>
      </c>
    </row>
    <row r="179" spans="1:35" ht="17.100000000000001" customHeight="1">
      <c r="A179" s="6"/>
      <c r="B179" s="11">
        <v>6</v>
      </c>
      <c r="C179" s="12"/>
      <c r="D179" s="12"/>
      <c r="E179" s="12"/>
      <c r="F179" s="14">
        <f t="shared" si="60"/>
        <v>0</v>
      </c>
      <c r="G179" s="14">
        <f t="shared" si="65"/>
        <v>0</v>
      </c>
      <c r="H179" s="7"/>
      <c r="I179" s="11">
        <v>6</v>
      </c>
      <c r="J179" s="12"/>
      <c r="K179" s="12"/>
      <c r="L179" s="12"/>
      <c r="M179" s="14">
        <f t="shared" si="61"/>
        <v>0</v>
      </c>
      <c r="N179" s="14">
        <f t="shared" si="66"/>
        <v>0</v>
      </c>
      <c r="O179" s="7"/>
      <c r="P179" s="11">
        <v>6</v>
      </c>
      <c r="Q179" s="12"/>
      <c r="R179" s="12"/>
      <c r="S179" s="12"/>
      <c r="T179" s="14">
        <f t="shared" si="62"/>
        <v>0</v>
      </c>
      <c r="U179" s="14">
        <f t="shared" si="67"/>
        <v>0</v>
      </c>
      <c r="V179" s="7"/>
      <c r="W179" s="11">
        <v>6</v>
      </c>
      <c r="X179" s="12"/>
      <c r="Y179" s="12"/>
      <c r="Z179" s="12"/>
      <c r="AA179" s="14">
        <f t="shared" si="63"/>
        <v>0</v>
      </c>
      <c r="AB179" s="14">
        <f t="shared" si="68"/>
        <v>0</v>
      </c>
      <c r="AC179" s="7"/>
      <c r="AD179" s="11">
        <v>6</v>
      </c>
      <c r="AE179" s="12"/>
      <c r="AF179" s="12"/>
      <c r="AG179" s="12"/>
      <c r="AH179" s="14">
        <f t="shared" si="64"/>
        <v>0</v>
      </c>
      <c r="AI179" s="14">
        <f t="shared" si="69"/>
        <v>0</v>
      </c>
    </row>
    <row r="180" spans="1:35" ht="17.100000000000001" customHeight="1">
      <c r="A180" s="6"/>
      <c r="B180" s="11">
        <v>7</v>
      </c>
      <c r="C180" s="12"/>
      <c r="D180" s="12"/>
      <c r="E180" s="12"/>
      <c r="F180" s="14">
        <f t="shared" si="60"/>
        <v>0</v>
      </c>
      <c r="G180" s="14">
        <f t="shared" si="65"/>
        <v>0</v>
      </c>
      <c r="H180" s="7"/>
      <c r="I180" s="11">
        <v>7</v>
      </c>
      <c r="J180" s="12"/>
      <c r="K180" s="12"/>
      <c r="L180" s="12"/>
      <c r="M180" s="14">
        <f t="shared" si="61"/>
        <v>0</v>
      </c>
      <c r="N180" s="14">
        <f t="shared" si="66"/>
        <v>0</v>
      </c>
      <c r="O180" s="7"/>
      <c r="P180" s="11">
        <v>7</v>
      </c>
      <c r="Q180" s="12"/>
      <c r="R180" s="12"/>
      <c r="S180" s="12"/>
      <c r="T180" s="14">
        <f t="shared" si="62"/>
        <v>0</v>
      </c>
      <c r="U180" s="14">
        <f t="shared" si="67"/>
        <v>0</v>
      </c>
      <c r="V180" s="7"/>
      <c r="W180" s="11">
        <v>7</v>
      </c>
      <c r="X180" s="12"/>
      <c r="Y180" s="12"/>
      <c r="Z180" s="12"/>
      <c r="AA180" s="14">
        <f t="shared" si="63"/>
        <v>0</v>
      </c>
      <c r="AB180" s="14">
        <f t="shared" si="68"/>
        <v>0</v>
      </c>
      <c r="AC180" s="7"/>
      <c r="AD180" s="11">
        <v>7</v>
      </c>
      <c r="AE180" s="12"/>
      <c r="AF180" s="12"/>
      <c r="AG180" s="12"/>
      <c r="AH180" s="14">
        <f t="shared" si="64"/>
        <v>0</v>
      </c>
      <c r="AI180" s="14">
        <f t="shared" si="69"/>
        <v>0</v>
      </c>
    </row>
    <row r="181" spans="1:35" ht="17.100000000000001" customHeight="1">
      <c r="A181" s="6"/>
      <c r="B181" s="11">
        <v>8</v>
      </c>
      <c r="C181" s="12"/>
      <c r="D181" s="12"/>
      <c r="E181" s="12"/>
      <c r="F181" s="14">
        <f t="shared" si="60"/>
        <v>0</v>
      </c>
      <c r="G181" s="14">
        <f t="shared" si="65"/>
        <v>0</v>
      </c>
      <c r="H181" s="7"/>
      <c r="I181" s="11">
        <v>8</v>
      </c>
      <c r="J181" s="12"/>
      <c r="K181" s="12"/>
      <c r="L181" s="12"/>
      <c r="M181" s="14">
        <f t="shared" si="61"/>
        <v>0</v>
      </c>
      <c r="N181" s="14">
        <f t="shared" si="66"/>
        <v>0</v>
      </c>
      <c r="O181" s="7"/>
      <c r="P181" s="11">
        <v>8</v>
      </c>
      <c r="Q181" s="12"/>
      <c r="R181" s="12"/>
      <c r="S181" s="12"/>
      <c r="T181" s="14">
        <f t="shared" si="62"/>
        <v>0</v>
      </c>
      <c r="U181" s="14">
        <f t="shared" si="67"/>
        <v>0</v>
      </c>
      <c r="V181" s="7"/>
      <c r="W181" s="11">
        <v>8</v>
      </c>
      <c r="X181" s="12"/>
      <c r="Y181" s="12"/>
      <c r="Z181" s="12"/>
      <c r="AA181" s="14">
        <f t="shared" si="63"/>
        <v>0</v>
      </c>
      <c r="AB181" s="14">
        <f t="shared" si="68"/>
        <v>0</v>
      </c>
      <c r="AC181" s="7"/>
      <c r="AD181" s="11">
        <v>8</v>
      </c>
      <c r="AE181" s="12"/>
      <c r="AF181" s="12"/>
      <c r="AG181" s="12"/>
      <c r="AH181" s="14">
        <f t="shared" si="64"/>
        <v>0</v>
      </c>
      <c r="AI181" s="14">
        <f t="shared" si="69"/>
        <v>0</v>
      </c>
    </row>
    <row r="182" spans="1:35" ht="17.100000000000001" customHeight="1">
      <c r="A182" s="6"/>
      <c r="B182" s="11">
        <v>9</v>
      </c>
      <c r="C182" s="12"/>
      <c r="D182" s="12"/>
      <c r="E182" s="12"/>
      <c r="F182" s="14">
        <f t="shared" si="60"/>
        <v>0</v>
      </c>
      <c r="G182" s="14">
        <f t="shared" si="65"/>
        <v>0</v>
      </c>
      <c r="H182" s="7"/>
      <c r="I182" s="11">
        <v>9</v>
      </c>
      <c r="J182" s="12"/>
      <c r="K182" s="12"/>
      <c r="L182" s="12"/>
      <c r="M182" s="14">
        <f t="shared" si="61"/>
        <v>0</v>
      </c>
      <c r="N182" s="14">
        <f t="shared" si="66"/>
        <v>0</v>
      </c>
      <c r="O182" s="7"/>
      <c r="P182" s="11">
        <v>9</v>
      </c>
      <c r="Q182" s="12"/>
      <c r="R182" s="12"/>
      <c r="S182" s="12"/>
      <c r="T182" s="14">
        <f t="shared" si="62"/>
        <v>0</v>
      </c>
      <c r="U182" s="14">
        <f t="shared" si="67"/>
        <v>0</v>
      </c>
      <c r="V182" s="7"/>
      <c r="W182" s="11">
        <v>9</v>
      </c>
      <c r="X182" s="12"/>
      <c r="Y182" s="12"/>
      <c r="Z182" s="12"/>
      <c r="AA182" s="14">
        <f t="shared" si="63"/>
        <v>0</v>
      </c>
      <c r="AB182" s="14">
        <f t="shared" si="68"/>
        <v>0</v>
      </c>
      <c r="AC182" s="7"/>
      <c r="AD182" s="11">
        <v>9</v>
      </c>
      <c r="AE182" s="12"/>
      <c r="AF182" s="12"/>
      <c r="AG182" s="12"/>
      <c r="AH182" s="14">
        <f t="shared" si="64"/>
        <v>0</v>
      </c>
      <c r="AI182" s="14">
        <f t="shared" si="69"/>
        <v>0</v>
      </c>
    </row>
    <row r="183" spans="1:35" ht="17.100000000000001" customHeight="1">
      <c r="A183" s="6"/>
      <c r="B183" s="11">
        <v>10</v>
      </c>
      <c r="C183" s="12"/>
      <c r="D183" s="12"/>
      <c r="E183" s="12"/>
      <c r="F183" s="14">
        <f t="shared" si="60"/>
        <v>0</v>
      </c>
      <c r="G183" s="14">
        <f t="shared" si="65"/>
        <v>0</v>
      </c>
      <c r="H183" s="7"/>
      <c r="I183" s="11">
        <v>10</v>
      </c>
      <c r="J183" s="12"/>
      <c r="K183" s="12"/>
      <c r="L183" s="12"/>
      <c r="M183" s="14">
        <f t="shared" si="61"/>
        <v>0</v>
      </c>
      <c r="N183" s="14">
        <f t="shared" si="66"/>
        <v>0</v>
      </c>
      <c r="O183" s="7"/>
      <c r="P183" s="11">
        <v>10</v>
      </c>
      <c r="Q183" s="12"/>
      <c r="R183" s="12"/>
      <c r="S183" s="12"/>
      <c r="T183" s="14">
        <f t="shared" si="62"/>
        <v>0</v>
      </c>
      <c r="U183" s="14">
        <f t="shared" si="67"/>
        <v>0</v>
      </c>
      <c r="V183" s="7"/>
      <c r="W183" s="11">
        <v>10</v>
      </c>
      <c r="X183" s="12"/>
      <c r="Y183" s="12"/>
      <c r="Z183" s="12"/>
      <c r="AA183" s="14">
        <f t="shared" si="63"/>
        <v>0</v>
      </c>
      <c r="AB183" s="14">
        <f t="shared" si="68"/>
        <v>0</v>
      </c>
      <c r="AC183" s="7"/>
      <c r="AD183" s="11">
        <v>10</v>
      </c>
      <c r="AE183" s="12"/>
      <c r="AF183" s="12"/>
      <c r="AG183" s="12"/>
      <c r="AH183" s="14">
        <f t="shared" si="64"/>
        <v>0</v>
      </c>
      <c r="AI183" s="14">
        <f t="shared" si="69"/>
        <v>0</v>
      </c>
    </row>
    <row r="184" spans="1:35" ht="17.100000000000001" customHeight="1">
      <c r="A184" s="6"/>
      <c r="B184" s="73" t="s">
        <v>8</v>
      </c>
      <c r="C184" s="74"/>
      <c r="D184" s="74"/>
      <c r="E184" s="74"/>
      <c r="F184" s="75"/>
      <c r="G184" s="15">
        <f>G183</f>
        <v>0</v>
      </c>
      <c r="H184" s="7"/>
      <c r="I184" s="73" t="s">
        <v>8</v>
      </c>
      <c r="J184" s="74"/>
      <c r="K184" s="74"/>
      <c r="L184" s="74"/>
      <c r="M184" s="75"/>
      <c r="N184" s="15">
        <f>N183</f>
        <v>0</v>
      </c>
      <c r="O184" s="7"/>
      <c r="P184" s="73" t="s">
        <v>8</v>
      </c>
      <c r="Q184" s="74"/>
      <c r="R184" s="74"/>
      <c r="S184" s="74"/>
      <c r="T184" s="75"/>
      <c r="U184" s="15">
        <f>U183</f>
        <v>0</v>
      </c>
      <c r="V184" s="7"/>
      <c r="W184" s="73" t="s">
        <v>8</v>
      </c>
      <c r="X184" s="74"/>
      <c r="Y184" s="74"/>
      <c r="Z184" s="74"/>
      <c r="AA184" s="75"/>
      <c r="AB184" s="15">
        <f>AB183</f>
        <v>0</v>
      </c>
      <c r="AC184" s="7"/>
      <c r="AD184" s="73" t="s">
        <v>8</v>
      </c>
      <c r="AE184" s="74"/>
      <c r="AF184" s="74"/>
      <c r="AG184" s="74"/>
      <c r="AH184" s="75"/>
      <c r="AI184" s="15">
        <f>AI183</f>
        <v>0</v>
      </c>
    </row>
    <row r="185" spans="1:35" ht="8.1" customHeight="1">
      <c r="A185" s="2"/>
      <c r="B185" s="16"/>
      <c r="C185" s="16"/>
      <c r="D185" s="16"/>
      <c r="E185" s="16"/>
      <c r="F185" s="16"/>
      <c r="G185" s="16"/>
      <c r="H185" s="2"/>
      <c r="I185" s="16"/>
      <c r="J185" s="16"/>
      <c r="K185" s="16"/>
      <c r="L185" s="16"/>
      <c r="M185" s="16"/>
      <c r="N185" s="16"/>
      <c r="O185" s="2"/>
      <c r="P185" s="16"/>
      <c r="Q185" s="16"/>
      <c r="R185" s="16"/>
      <c r="S185" s="16"/>
      <c r="T185" s="16"/>
      <c r="U185" s="16"/>
      <c r="V185" s="2"/>
      <c r="W185" s="16"/>
      <c r="X185" s="16"/>
      <c r="Y185" s="16"/>
      <c r="Z185" s="16"/>
      <c r="AA185" s="16"/>
      <c r="AB185" s="16"/>
      <c r="AC185" s="2"/>
      <c r="AD185" s="16"/>
      <c r="AE185" s="16"/>
      <c r="AF185" s="16"/>
      <c r="AG185" s="16"/>
      <c r="AH185" s="16"/>
      <c r="AI185" s="16"/>
    </row>
    <row r="186" spans="1:35" ht="17.100000000000001" customHeight="1">
      <c r="A186" s="6"/>
      <c r="B186" s="57" t="s">
        <v>9</v>
      </c>
      <c r="C186" s="58"/>
      <c r="D186" s="58"/>
      <c r="E186" s="58"/>
      <c r="F186" s="59"/>
      <c r="G186" s="17">
        <f>COUNTIF(C174:E183,10)</f>
        <v>0</v>
      </c>
      <c r="H186" s="7"/>
      <c r="I186" s="57" t="s">
        <v>9</v>
      </c>
      <c r="J186" s="58"/>
      <c r="K186" s="58"/>
      <c r="L186" s="58"/>
      <c r="M186" s="59"/>
      <c r="N186" s="17">
        <f>COUNTIF(J174:L183,10)</f>
        <v>0</v>
      </c>
      <c r="O186" s="18"/>
      <c r="P186" s="57" t="s">
        <v>9</v>
      </c>
      <c r="Q186" s="58"/>
      <c r="R186" s="58"/>
      <c r="S186" s="58"/>
      <c r="T186" s="59"/>
      <c r="U186" s="17">
        <f>COUNTIF(Q174:S183,10)</f>
        <v>0</v>
      </c>
      <c r="V186" s="18"/>
      <c r="W186" s="57" t="s">
        <v>9</v>
      </c>
      <c r="X186" s="58"/>
      <c r="Y186" s="58"/>
      <c r="Z186" s="58"/>
      <c r="AA186" s="59"/>
      <c r="AB186" s="17">
        <f>COUNTIF(X174:Z183,10)</f>
        <v>0</v>
      </c>
      <c r="AC186" s="18"/>
      <c r="AD186" s="57" t="s">
        <v>9</v>
      </c>
      <c r="AE186" s="58"/>
      <c r="AF186" s="58"/>
      <c r="AG186" s="58"/>
      <c r="AH186" s="59"/>
      <c r="AI186" s="17">
        <f>COUNTIF(AE174:AG183,10)</f>
        <v>0</v>
      </c>
    </row>
    <row r="187" spans="1:35" ht="17.100000000000001" customHeight="1">
      <c r="A187" s="6"/>
      <c r="B187" s="60" t="s">
        <v>10</v>
      </c>
      <c r="C187" s="61"/>
      <c r="D187" s="61"/>
      <c r="E187" s="61"/>
      <c r="F187" s="62"/>
      <c r="G187" s="19">
        <f>COUNTIF(C174:E183,"x")</f>
        <v>0</v>
      </c>
      <c r="H187" s="7"/>
      <c r="I187" s="60" t="s">
        <v>10</v>
      </c>
      <c r="J187" s="61"/>
      <c r="K187" s="61"/>
      <c r="L187" s="61"/>
      <c r="M187" s="62"/>
      <c r="N187" s="19">
        <f>COUNTIF(J174:L183,"x")</f>
        <v>0</v>
      </c>
      <c r="O187" s="18"/>
      <c r="P187" s="60" t="s">
        <v>10</v>
      </c>
      <c r="Q187" s="61"/>
      <c r="R187" s="61"/>
      <c r="S187" s="61"/>
      <c r="T187" s="62"/>
      <c r="U187" s="19">
        <f>COUNTIF(Q174:S183,"x")</f>
        <v>0</v>
      </c>
      <c r="V187" s="18"/>
      <c r="W187" s="60" t="s">
        <v>10</v>
      </c>
      <c r="X187" s="61"/>
      <c r="Y187" s="61"/>
      <c r="Z187" s="61"/>
      <c r="AA187" s="62"/>
      <c r="AB187" s="19">
        <f>COUNTIF(X174:Z183,"x")</f>
        <v>0</v>
      </c>
      <c r="AC187" s="18"/>
      <c r="AD187" s="60" t="s">
        <v>10</v>
      </c>
      <c r="AE187" s="61"/>
      <c r="AF187" s="61"/>
      <c r="AG187" s="61"/>
      <c r="AH187" s="62"/>
      <c r="AI187" s="19">
        <f>COUNTIF(AE174:AG183,"x")</f>
        <v>0</v>
      </c>
    </row>
    <row r="188" spans="1:35" ht="17.100000000000001" customHeight="1">
      <c r="A188" s="6"/>
      <c r="B188" s="63" t="s">
        <v>11</v>
      </c>
      <c r="C188" s="64"/>
      <c r="D188" s="64"/>
      <c r="E188" s="64"/>
      <c r="F188" s="65"/>
      <c r="G188" s="20">
        <f>G184/30</f>
        <v>0</v>
      </c>
      <c r="H188" s="7"/>
      <c r="I188" s="63" t="s">
        <v>11</v>
      </c>
      <c r="J188" s="64"/>
      <c r="K188" s="64"/>
      <c r="L188" s="64"/>
      <c r="M188" s="65"/>
      <c r="N188" s="20">
        <f>N184/30</f>
        <v>0</v>
      </c>
      <c r="O188" s="18"/>
      <c r="P188" s="63" t="s">
        <v>11</v>
      </c>
      <c r="Q188" s="64"/>
      <c r="R188" s="64"/>
      <c r="S188" s="64"/>
      <c r="T188" s="65"/>
      <c r="U188" s="20">
        <f>U184/30</f>
        <v>0</v>
      </c>
      <c r="V188" s="18"/>
      <c r="W188" s="63" t="s">
        <v>11</v>
      </c>
      <c r="X188" s="64"/>
      <c r="Y188" s="64"/>
      <c r="Z188" s="64"/>
      <c r="AA188" s="65"/>
      <c r="AB188" s="20">
        <f>AB184/30</f>
        <v>0</v>
      </c>
      <c r="AC188" s="18"/>
      <c r="AD188" s="63" t="s">
        <v>11</v>
      </c>
      <c r="AE188" s="64"/>
      <c r="AF188" s="64"/>
      <c r="AG188" s="64"/>
      <c r="AH188" s="65"/>
      <c r="AI188" s="20">
        <f>AI184/30</f>
        <v>0</v>
      </c>
    </row>
    <row r="189" spans="1:35" ht="17.100000000000001" customHeight="1">
      <c r="A189" s="6"/>
      <c r="B189" s="66" t="s">
        <v>12</v>
      </c>
      <c r="C189" s="67"/>
      <c r="D189" s="67"/>
      <c r="E189" s="67"/>
      <c r="F189" s="68"/>
      <c r="G189" s="21">
        <f>SUM(SUM(F174:F183)/10)</f>
        <v>0</v>
      </c>
      <c r="H189" s="7"/>
      <c r="I189" s="66" t="s">
        <v>12</v>
      </c>
      <c r="J189" s="67"/>
      <c r="K189" s="67"/>
      <c r="L189" s="67"/>
      <c r="M189" s="68"/>
      <c r="N189" s="21">
        <f>SUM(SUM(M174:M183)/10)</f>
        <v>0</v>
      </c>
      <c r="O189" s="18"/>
      <c r="P189" s="66" t="s">
        <v>12</v>
      </c>
      <c r="Q189" s="67"/>
      <c r="R189" s="67"/>
      <c r="S189" s="67"/>
      <c r="T189" s="68"/>
      <c r="U189" s="21">
        <f>SUM(SUM(T174:T183)/10)</f>
        <v>0</v>
      </c>
      <c r="V189" s="18"/>
      <c r="W189" s="66" t="s">
        <v>12</v>
      </c>
      <c r="X189" s="67"/>
      <c r="Y189" s="67"/>
      <c r="Z189" s="67"/>
      <c r="AA189" s="68"/>
      <c r="AB189" s="21">
        <f>SUM(SUM(AA174:AA183)/10)</f>
        <v>0</v>
      </c>
      <c r="AC189" s="18"/>
      <c r="AD189" s="66" t="s">
        <v>12</v>
      </c>
      <c r="AE189" s="67"/>
      <c r="AF189" s="67"/>
      <c r="AG189" s="67"/>
      <c r="AH189" s="68"/>
      <c r="AI189" s="21">
        <f>SUM(SUM(AH174:AH183)/10)</f>
        <v>0</v>
      </c>
    </row>
  </sheetData>
  <mergeCells count="770">
    <mergeCell ref="AD2:AI2"/>
    <mergeCell ref="AG3:AI3"/>
    <mergeCell ref="AD3:AF3"/>
    <mergeCell ref="Z3:AB3"/>
    <mergeCell ref="I166:K166"/>
    <mergeCell ref="W49:AA49"/>
    <mergeCell ref="AG85:AI85"/>
    <mergeCell ref="S3:U3"/>
    <mergeCell ref="B166:D166"/>
    <mergeCell ref="Z85:AB85"/>
    <mergeCell ref="S85:U85"/>
    <mergeCell ref="AG5:AI5"/>
    <mergeCell ref="W2:AB2"/>
    <mergeCell ref="AG87:AI87"/>
    <mergeCell ref="AG4:AI4"/>
    <mergeCell ref="Z6:AB6"/>
    <mergeCell ref="E4:G4"/>
    <mergeCell ref="B2:G2"/>
    <mergeCell ref="I89:K89"/>
    <mergeCell ref="W3:Y3"/>
    <mergeCell ref="AD30:AF30"/>
    <mergeCell ref="AG37:AI37"/>
    <mergeCell ref="AD33:AF33"/>
    <mergeCell ref="AG33:AI33"/>
    <mergeCell ref="I168:K168"/>
    <mergeCell ref="Z5:AB5"/>
    <mergeCell ref="AD84:AF84"/>
    <mergeCell ref="W51:AA51"/>
    <mergeCell ref="B168:D168"/>
    <mergeCell ref="S5:U5"/>
    <mergeCell ref="AD171:AF171"/>
    <mergeCell ref="I2:N2"/>
    <mergeCell ref="W84:Y84"/>
    <mergeCell ref="L4:N4"/>
    <mergeCell ref="W130:AA130"/>
    <mergeCell ref="P84:R84"/>
    <mergeCell ref="Z87:AB87"/>
    <mergeCell ref="S87:U87"/>
    <mergeCell ref="I84:K84"/>
    <mergeCell ref="P167:R167"/>
    <mergeCell ref="E3:G3"/>
    <mergeCell ref="I167:K167"/>
    <mergeCell ref="Z4:AB4"/>
    <mergeCell ref="AD83:AI83"/>
    <mergeCell ref="AG6:AI6"/>
    <mergeCell ref="L165:N165"/>
    <mergeCell ref="AD85:AF85"/>
    <mergeCell ref="I169:K169"/>
    <mergeCell ref="B169:D169"/>
    <mergeCell ref="AD132:AH132"/>
    <mergeCell ref="S6:U6"/>
    <mergeCell ref="AD172:AF172"/>
    <mergeCell ref="E165:G165"/>
    <mergeCell ref="W85:Y85"/>
    <mergeCell ref="AG88:AI88"/>
    <mergeCell ref="W132:AA132"/>
    <mergeCell ref="L6:N6"/>
    <mergeCell ref="W172:Y172"/>
    <mergeCell ref="P85:R85"/>
    <mergeCell ref="Z88:AB88"/>
    <mergeCell ref="P132:T132"/>
    <mergeCell ref="E6:G6"/>
    <mergeCell ref="S88:U88"/>
    <mergeCell ref="I85:K85"/>
    <mergeCell ref="P168:R168"/>
    <mergeCell ref="Z172:AB172"/>
    <mergeCell ref="AD130:AH130"/>
    <mergeCell ref="E7:G7"/>
    <mergeCell ref="I86:K86"/>
    <mergeCell ref="B78:F78"/>
    <mergeCell ref="P130:T130"/>
    <mergeCell ref="W171:Y171"/>
    <mergeCell ref="P169:R169"/>
    <mergeCell ref="I3:K3"/>
    <mergeCell ref="B3:D3"/>
    <mergeCell ref="B167:D167"/>
    <mergeCell ref="S4:U4"/>
    <mergeCell ref="W83:AB83"/>
    <mergeCell ref="P83:U83"/>
    <mergeCell ref="Z86:AB86"/>
    <mergeCell ref="S86:U86"/>
    <mergeCell ref="I83:N83"/>
    <mergeCell ref="B84:D84"/>
    <mergeCell ref="P166:R166"/>
    <mergeCell ref="L3:N3"/>
    <mergeCell ref="E114:G114"/>
    <mergeCell ref="S31:U31"/>
    <mergeCell ref="L31:N31"/>
    <mergeCell ref="E31:G31"/>
    <mergeCell ref="W76:AA76"/>
    <mergeCell ref="L113:N113"/>
    <mergeCell ref="W30:Y30"/>
    <mergeCell ref="L116:N116"/>
    <mergeCell ref="Z30:AB30"/>
    <mergeCell ref="W31:Y31"/>
    <mergeCell ref="B115:D115"/>
    <mergeCell ref="AG172:AI172"/>
    <mergeCell ref="I87:K87"/>
    <mergeCell ref="P134:T134"/>
    <mergeCell ref="E8:G8"/>
    <mergeCell ref="AD29:AI29"/>
    <mergeCell ref="P170:R170"/>
    <mergeCell ref="AG7:AI7"/>
    <mergeCell ref="I170:K170"/>
    <mergeCell ref="Z7:AB7"/>
    <mergeCell ref="L166:N166"/>
    <mergeCell ref="AD86:AF86"/>
    <mergeCell ref="L90:N90"/>
    <mergeCell ref="AD10:AF10"/>
    <mergeCell ref="AD133:AH133"/>
    <mergeCell ref="S7:U7"/>
    <mergeCell ref="E166:G166"/>
    <mergeCell ref="W86:Y86"/>
    <mergeCell ref="E90:G90"/>
    <mergeCell ref="W10:Y10"/>
    <mergeCell ref="P86:R86"/>
    <mergeCell ref="W133:AA133"/>
    <mergeCell ref="L7:N7"/>
    <mergeCell ref="P133:T133"/>
    <mergeCell ref="E9:G9"/>
    <mergeCell ref="P171:R171"/>
    <mergeCell ref="AG8:AI8"/>
    <mergeCell ref="L167:N167"/>
    <mergeCell ref="AD87:AF87"/>
    <mergeCell ref="I171:K171"/>
    <mergeCell ref="Z8:AB8"/>
    <mergeCell ref="E167:G167"/>
    <mergeCell ref="W87:Y87"/>
    <mergeCell ref="AD134:AH134"/>
    <mergeCell ref="S8:U8"/>
    <mergeCell ref="P87:R87"/>
    <mergeCell ref="W134:AA134"/>
    <mergeCell ref="L8:N8"/>
    <mergeCell ref="AG86:AI86"/>
    <mergeCell ref="AG10:AI10"/>
    <mergeCell ref="Z10:AB10"/>
    <mergeCell ref="AG31:AI31"/>
    <mergeCell ref="L111:N111"/>
    <mergeCell ref="AD31:AF31"/>
    <mergeCell ref="E115:G115"/>
    <mergeCell ref="L114:N114"/>
    <mergeCell ref="AD34:AF34"/>
    <mergeCell ref="Z31:AB31"/>
    <mergeCell ref="W34:Y34"/>
    <mergeCell ref="P172:R172"/>
    <mergeCell ref="AG9:AI9"/>
    <mergeCell ref="L168:N168"/>
    <mergeCell ref="AD88:AF88"/>
    <mergeCell ref="Z9:AB9"/>
    <mergeCell ref="W88:Y88"/>
    <mergeCell ref="S9:U9"/>
    <mergeCell ref="AD135:AH135"/>
    <mergeCell ref="P88:R88"/>
    <mergeCell ref="L9:N9"/>
    <mergeCell ref="W135:AA135"/>
    <mergeCell ref="AG30:AI30"/>
    <mergeCell ref="P135:T135"/>
    <mergeCell ref="W29:AB29"/>
    <mergeCell ref="AG32:AI32"/>
    <mergeCell ref="L112:N112"/>
    <mergeCell ref="AD32:AF32"/>
    <mergeCell ref="L115:N115"/>
    <mergeCell ref="AD35:AF35"/>
    <mergeCell ref="Z32:AB32"/>
    <mergeCell ref="W35:Y35"/>
    <mergeCell ref="P78:T78"/>
    <mergeCell ref="AD76:AH76"/>
    <mergeCell ref="P76:T76"/>
    <mergeCell ref="Z33:AB33"/>
    <mergeCell ref="E116:G116"/>
    <mergeCell ref="W36:Y36"/>
    <mergeCell ref="AD159:AH159"/>
    <mergeCell ref="S33:U33"/>
    <mergeCell ref="W159:AA159"/>
    <mergeCell ref="L33:N33"/>
    <mergeCell ref="P159:T159"/>
    <mergeCell ref="E33:G33"/>
    <mergeCell ref="AD157:AH157"/>
    <mergeCell ref="W157:AA157"/>
    <mergeCell ref="P157:T157"/>
    <mergeCell ref="L143:N143"/>
    <mergeCell ref="AD63:AF63"/>
    <mergeCell ref="E143:G143"/>
    <mergeCell ref="W63:Y63"/>
    <mergeCell ref="P63:R63"/>
    <mergeCell ref="I63:K63"/>
    <mergeCell ref="I76:M76"/>
    <mergeCell ref="AG34:AI34"/>
    <mergeCell ref="Z34:AB34"/>
    <mergeCell ref="AD78:AH78"/>
    <mergeCell ref="E117:G117"/>
    <mergeCell ref="E34:G34"/>
    <mergeCell ref="I56:N56"/>
    <mergeCell ref="L59:N59"/>
    <mergeCell ref="B56:G56"/>
    <mergeCell ref="W57:Y57"/>
    <mergeCell ref="Z60:AB60"/>
    <mergeCell ref="P57:R57"/>
    <mergeCell ref="B59:D59"/>
    <mergeCell ref="I58:K58"/>
    <mergeCell ref="E58:G58"/>
    <mergeCell ref="B58:D58"/>
    <mergeCell ref="AD160:AH160"/>
    <mergeCell ref="S34:U34"/>
    <mergeCell ref="W78:AA78"/>
    <mergeCell ref="P160:T160"/>
    <mergeCell ref="S61:U61"/>
    <mergeCell ref="AD36:AF36"/>
    <mergeCell ref="AD22:AH22"/>
    <mergeCell ref="AG58:AI58"/>
    <mergeCell ref="AD58:AF58"/>
    <mergeCell ref="Z58:AB58"/>
    <mergeCell ref="W58:Y58"/>
    <mergeCell ref="AG61:AI61"/>
    <mergeCell ref="S64:U64"/>
    <mergeCell ref="AG35:AI35"/>
    <mergeCell ref="AD37:AF37"/>
    <mergeCell ref="S117:U117"/>
    <mergeCell ref="AD89:AF89"/>
    <mergeCell ref="W113:Y113"/>
    <mergeCell ref="W144:Y144"/>
    <mergeCell ref="W112:Y112"/>
    <mergeCell ref="AD111:AF111"/>
    <mergeCell ref="W111:Y111"/>
    <mergeCell ref="S30:U30"/>
    <mergeCell ref="AG112:AI112"/>
    <mergeCell ref="I61:K61"/>
    <mergeCell ref="S58:U58"/>
    <mergeCell ref="Z61:AB61"/>
    <mergeCell ref="P58:R58"/>
    <mergeCell ref="L64:N64"/>
    <mergeCell ref="L58:N58"/>
    <mergeCell ref="I64:K64"/>
    <mergeCell ref="S36:U36"/>
    <mergeCell ref="W32:Y32"/>
    <mergeCell ref="Z35:AB35"/>
    <mergeCell ref="S35:U35"/>
    <mergeCell ref="L35:N35"/>
    <mergeCell ref="W52:AA52"/>
    <mergeCell ref="Z37:AB37"/>
    <mergeCell ref="W33:Y33"/>
    <mergeCell ref="S32:U32"/>
    <mergeCell ref="W54:AA54"/>
    <mergeCell ref="Z57:AB57"/>
    <mergeCell ref="S57:U57"/>
    <mergeCell ref="L57:N57"/>
    <mergeCell ref="L36:N36"/>
    <mergeCell ref="Z36:AB36"/>
    <mergeCell ref="W56:AB56"/>
    <mergeCell ref="Z59:AB59"/>
    <mergeCell ref="W186:AA186"/>
    <mergeCell ref="L60:N60"/>
    <mergeCell ref="I172:K172"/>
    <mergeCell ref="E168:G168"/>
    <mergeCell ref="AD162:AH162"/>
    <mergeCell ref="AD53:AH53"/>
    <mergeCell ref="W53:AA53"/>
    <mergeCell ref="B57:D57"/>
    <mergeCell ref="AD56:AI56"/>
    <mergeCell ref="AG59:AI59"/>
    <mergeCell ref="I88:K88"/>
    <mergeCell ref="I78:M78"/>
    <mergeCell ref="AD57:AF57"/>
    <mergeCell ref="P80:T80"/>
    <mergeCell ref="AD161:AH161"/>
    <mergeCell ref="P79:T79"/>
    <mergeCell ref="W161:AA161"/>
    <mergeCell ref="I79:M79"/>
    <mergeCell ref="P161:T161"/>
    <mergeCell ref="L117:N117"/>
    <mergeCell ref="E64:G64"/>
    <mergeCell ref="L61:N61"/>
    <mergeCell ref="B90:D90"/>
    <mergeCell ref="L138:N138"/>
    <mergeCell ref="AD189:AH189"/>
    <mergeCell ref="S63:U63"/>
    <mergeCell ref="I60:K60"/>
    <mergeCell ref="P186:T186"/>
    <mergeCell ref="E60:G60"/>
    <mergeCell ref="W189:AA189"/>
    <mergeCell ref="L63:N63"/>
    <mergeCell ref="W91:Y91"/>
    <mergeCell ref="AD62:AF62"/>
    <mergeCell ref="W62:Y62"/>
    <mergeCell ref="Z64:AB64"/>
    <mergeCell ref="P187:T187"/>
    <mergeCell ref="L140:N140"/>
    <mergeCell ref="I81:M81"/>
    <mergeCell ref="L89:N89"/>
    <mergeCell ref="AD91:AF91"/>
    <mergeCell ref="E171:G171"/>
    <mergeCell ref="E139:G139"/>
    <mergeCell ref="Z62:AB62"/>
    <mergeCell ref="I80:M80"/>
    <mergeCell ref="B80:F80"/>
    <mergeCell ref="E112:G112"/>
    <mergeCell ref="B79:F79"/>
    <mergeCell ref="W184:AA184"/>
    <mergeCell ref="B172:D172"/>
    <mergeCell ref="B171:D171"/>
    <mergeCell ref="B170:D170"/>
    <mergeCell ref="P189:T189"/>
    <mergeCell ref="E63:G63"/>
    <mergeCell ref="B63:D63"/>
    <mergeCell ref="B62:D62"/>
    <mergeCell ref="B61:D61"/>
    <mergeCell ref="B89:D89"/>
    <mergeCell ref="L91:N91"/>
    <mergeCell ref="I91:K91"/>
    <mergeCell ref="E91:G91"/>
    <mergeCell ref="L170:N170"/>
    <mergeCell ref="L142:N142"/>
    <mergeCell ref="E142:G142"/>
    <mergeCell ref="P62:R62"/>
    <mergeCell ref="I62:K62"/>
    <mergeCell ref="P188:T188"/>
    <mergeCell ref="E62:G62"/>
    <mergeCell ref="L141:N141"/>
    <mergeCell ref="E141:G141"/>
    <mergeCell ref="P162:T162"/>
    <mergeCell ref="E111:G111"/>
    <mergeCell ref="E113:G113"/>
    <mergeCell ref="AD4:AF4"/>
    <mergeCell ref="L84:N84"/>
    <mergeCell ref="B81:F81"/>
    <mergeCell ref="B117:D117"/>
    <mergeCell ref="AD80:AH80"/>
    <mergeCell ref="W80:AA80"/>
    <mergeCell ref="B116:D116"/>
    <mergeCell ref="AD79:AH79"/>
    <mergeCell ref="W79:AA79"/>
    <mergeCell ref="B76:F76"/>
    <mergeCell ref="AD64:AF64"/>
    <mergeCell ref="W64:Y64"/>
    <mergeCell ref="P64:R64"/>
    <mergeCell ref="B64:D64"/>
    <mergeCell ref="AD27:AH27"/>
    <mergeCell ref="AD25:AH25"/>
    <mergeCell ref="AD24:AH24"/>
    <mergeCell ref="AD60:AF60"/>
    <mergeCell ref="W60:Y60"/>
    <mergeCell ref="B60:D60"/>
    <mergeCell ref="B91:D91"/>
    <mergeCell ref="E36:G36"/>
    <mergeCell ref="AG60:AI60"/>
    <mergeCell ref="AD90:AF90"/>
    <mergeCell ref="AD9:AF9"/>
    <mergeCell ref="L85:N85"/>
    <mergeCell ref="E85:G85"/>
    <mergeCell ref="L88:N88"/>
    <mergeCell ref="E30:G30"/>
    <mergeCell ref="AD188:AH188"/>
    <mergeCell ref="S62:U62"/>
    <mergeCell ref="L62:N62"/>
    <mergeCell ref="W188:AA188"/>
    <mergeCell ref="AD184:AH184"/>
    <mergeCell ref="L139:N139"/>
    <mergeCell ref="W162:AA162"/>
    <mergeCell ref="W160:AA160"/>
    <mergeCell ref="AD187:AH187"/>
    <mergeCell ref="P184:T184"/>
    <mergeCell ref="W187:AA187"/>
    <mergeCell ref="E170:G170"/>
    <mergeCell ref="W90:Y90"/>
    <mergeCell ref="L169:N169"/>
    <mergeCell ref="E169:G169"/>
    <mergeCell ref="L144:N144"/>
    <mergeCell ref="E144:G144"/>
    <mergeCell ref="AD186:AH186"/>
    <mergeCell ref="S60:U60"/>
    <mergeCell ref="AD8:AF8"/>
    <mergeCell ref="E84:G84"/>
    <mergeCell ref="L87:N87"/>
    <mergeCell ref="L86:N86"/>
    <mergeCell ref="B83:G83"/>
    <mergeCell ref="AD81:AH81"/>
    <mergeCell ref="AG84:AI84"/>
    <mergeCell ref="AD26:AH26"/>
    <mergeCell ref="AD61:AF61"/>
    <mergeCell ref="W61:Y61"/>
    <mergeCell ref="AG64:AI64"/>
    <mergeCell ref="P61:R61"/>
    <mergeCell ref="E61:G61"/>
    <mergeCell ref="AD52:AH52"/>
    <mergeCell ref="W59:Y59"/>
    <mergeCell ref="AG62:AI62"/>
    <mergeCell ref="P59:R59"/>
    <mergeCell ref="I59:K59"/>
    <mergeCell ref="E59:G59"/>
    <mergeCell ref="I57:K57"/>
    <mergeCell ref="L37:N37"/>
    <mergeCell ref="I24:M24"/>
    <mergeCell ref="B24:F24"/>
    <mergeCell ref="B27:F27"/>
    <mergeCell ref="B142:D142"/>
    <mergeCell ref="W105:AA105"/>
    <mergeCell ref="P105:T105"/>
    <mergeCell ref="I105:M105"/>
    <mergeCell ref="B105:F105"/>
    <mergeCell ref="B140:D140"/>
    <mergeCell ref="AD103:AH103"/>
    <mergeCell ref="I106:M106"/>
    <mergeCell ref="B106:F106"/>
    <mergeCell ref="P138:R138"/>
    <mergeCell ref="S141:U141"/>
    <mergeCell ref="I138:K138"/>
    <mergeCell ref="B141:D141"/>
    <mergeCell ref="AG140:AI140"/>
    <mergeCell ref="W137:AB137"/>
    <mergeCell ref="AD140:AF140"/>
    <mergeCell ref="Z140:AB140"/>
    <mergeCell ref="P137:U137"/>
    <mergeCell ref="S140:U140"/>
    <mergeCell ref="I137:N137"/>
    <mergeCell ref="AD139:AF139"/>
    <mergeCell ref="S139:U139"/>
    <mergeCell ref="E138:G138"/>
    <mergeCell ref="E118:G118"/>
    <mergeCell ref="I114:K114"/>
    <mergeCell ref="I117:K117"/>
    <mergeCell ref="S116:U116"/>
    <mergeCell ref="S115:U115"/>
    <mergeCell ref="B114:D114"/>
    <mergeCell ref="W138:Y138"/>
    <mergeCell ref="AD141:AF141"/>
    <mergeCell ref="Z141:AB141"/>
    <mergeCell ref="E140:G140"/>
    <mergeCell ref="AD138:AF138"/>
    <mergeCell ref="S138:U138"/>
    <mergeCell ref="B138:D138"/>
    <mergeCell ref="AD137:AI137"/>
    <mergeCell ref="B137:G137"/>
    <mergeCell ref="AG116:AI116"/>
    <mergeCell ref="Z117:AB117"/>
    <mergeCell ref="P114:R114"/>
    <mergeCell ref="S118:U118"/>
    <mergeCell ref="B134:F134"/>
    <mergeCell ref="I133:M133"/>
    <mergeCell ref="B133:F133"/>
    <mergeCell ref="AG115:AI115"/>
    <mergeCell ref="Z115:AB115"/>
    <mergeCell ref="AG114:AI114"/>
    <mergeCell ref="B4:D4"/>
    <mergeCell ref="Z89:AB89"/>
    <mergeCell ref="Z165:AB165"/>
    <mergeCell ref="L5:N5"/>
    <mergeCell ref="E5:G5"/>
    <mergeCell ref="B6:D6"/>
    <mergeCell ref="B85:D85"/>
    <mergeCell ref="B9:D9"/>
    <mergeCell ref="P91:R91"/>
    <mergeCell ref="B10:D10"/>
    <mergeCell ref="I51:M51"/>
    <mergeCell ref="E10:G10"/>
    <mergeCell ref="L10:N10"/>
    <mergeCell ref="I140:K140"/>
    <mergeCell ref="I142:K142"/>
    <mergeCell ref="I135:M135"/>
    <mergeCell ref="B135:F135"/>
    <mergeCell ref="I134:M134"/>
    <mergeCell ref="B118:D118"/>
    <mergeCell ref="P5:R5"/>
    <mergeCell ref="W89:Y89"/>
    <mergeCell ref="W9:Y9"/>
    <mergeCell ref="W7:Y7"/>
    <mergeCell ref="W6:Y6"/>
    <mergeCell ref="W168:Y168"/>
    <mergeCell ref="AG171:AI171"/>
    <mergeCell ref="S89:U89"/>
    <mergeCell ref="AD167:AF167"/>
    <mergeCell ref="W167:Y167"/>
    <mergeCell ref="AG170:AI170"/>
    <mergeCell ref="AG166:AI166"/>
    <mergeCell ref="E145:G145"/>
    <mergeCell ref="AD166:AF166"/>
    <mergeCell ref="W166:Y166"/>
    <mergeCell ref="AG169:AI169"/>
    <mergeCell ref="AG165:AI165"/>
    <mergeCell ref="AD165:AF165"/>
    <mergeCell ref="W165:Y165"/>
    <mergeCell ref="AG168:AI168"/>
    <mergeCell ref="P165:R165"/>
    <mergeCell ref="Z168:AB168"/>
    <mergeCell ref="I165:K165"/>
    <mergeCell ref="S168:U168"/>
    <mergeCell ref="Z91:AB91"/>
    <mergeCell ref="Z170:AB170"/>
    <mergeCell ref="W170:Y170"/>
    <mergeCell ref="S91:U91"/>
    <mergeCell ref="S170:U170"/>
    <mergeCell ref="AD169:AF169"/>
    <mergeCell ref="B5:D5"/>
    <mergeCell ref="Z90:AB90"/>
    <mergeCell ref="Z166:AB166"/>
    <mergeCell ref="W169:Y169"/>
    <mergeCell ref="S90:U90"/>
    <mergeCell ref="S166:U166"/>
    <mergeCell ref="AD168:AF168"/>
    <mergeCell ref="B165:D165"/>
    <mergeCell ref="AD164:AI164"/>
    <mergeCell ref="W164:AB164"/>
    <mergeCell ref="AG167:AI167"/>
    <mergeCell ref="P164:U164"/>
    <mergeCell ref="Z167:AB167"/>
    <mergeCell ref="I164:N164"/>
    <mergeCell ref="S167:U167"/>
    <mergeCell ref="I162:M162"/>
    <mergeCell ref="B7:D7"/>
    <mergeCell ref="P89:R89"/>
    <mergeCell ref="I22:M22"/>
    <mergeCell ref="B22:F22"/>
    <mergeCell ref="B8:D8"/>
    <mergeCell ref="I49:M49"/>
    <mergeCell ref="P90:R90"/>
    <mergeCell ref="I189:M189"/>
    <mergeCell ref="B189:F189"/>
    <mergeCell ref="I188:M188"/>
    <mergeCell ref="P145:R145"/>
    <mergeCell ref="B188:F188"/>
    <mergeCell ref="I145:K145"/>
    <mergeCell ref="B187:F187"/>
    <mergeCell ref="I144:K144"/>
    <mergeCell ref="B103:F103"/>
    <mergeCell ref="B186:F186"/>
    <mergeCell ref="I143:K143"/>
    <mergeCell ref="B184:F184"/>
    <mergeCell ref="I161:M161"/>
    <mergeCell ref="B161:F161"/>
    <mergeCell ref="B160:F160"/>
    <mergeCell ref="B159:F159"/>
    <mergeCell ref="B157:F157"/>
    <mergeCell ref="P139:R139"/>
    <mergeCell ref="P142:R142"/>
    <mergeCell ref="I139:K139"/>
    <mergeCell ref="I159:M159"/>
    <mergeCell ref="I160:M160"/>
    <mergeCell ref="L145:N145"/>
    <mergeCell ref="P140:R140"/>
    <mergeCell ref="P2:U2"/>
    <mergeCell ref="P3:R3"/>
    <mergeCell ref="I7:K7"/>
    <mergeCell ref="S10:U10"/>
    <mergeCell ref="I4:K4"/>
    <mergeCell ref="B32:D32"/>
    <mergeCell ref="P116:R116"/>
    <mergeCell ref="B25:F25"/>
    <mergeCell ref="E88:G88"/>
    <mergeCell ref="B86:D86"/>
    <mergeCell ref="B88:D88"/>
    <mergeCell ref="E87:G87"/>
    <mergeCell ref="B87:D87"/>
    <mergeCell ref="E86:G86"/>
    <mergeCell ref="E57:G57"/>
    <mergeCell ref="B113:D113"/>
    <mergeCell ref="E35:G35"/>
    <mergeCell ref="L34:N34"/>
    <mergeCell ref="P7:R7"/>
    <mergeCell ref="P4:R4"/>
    <mergeCell ref="I5:K5"/>
    <mergeCell ref="B110:G110"/>
    <mergeCell ref="B108:F108"/>
    <mergeCell ref="I107:M107"/>
    <mergeCell ref="AD5:AF5"/>
    <mergeCell ref="W5:Y5"/>
    <mergeCell ref="W4:Y4"/>
    <mergeCell ref="AD7:AF7"/>
    <mergeCell ref="AD6:AF6"/>
    <mergeCell ref="W81:AA81"/>
    <mergeCell ref="Z84:AB84"/>
    <mergeCell ref="P81:T81"/>
    <mergeCell ref="S84:U84"/>
    <mergeCell ref="W22:AA22"/>
    <mergeCell ref="W8:Y8"/>
    <mergeCell ref="AD49:AH49"/>
    <mergeCell ref="AD51:AH51"/>
    <mergeCell ref="P27:T27"/>
    <mergeCell ref="P26:T26"/>
    <mergeCell ref="P25:T25"/>
    <mergeCell ref="P33:R33"/>
    <mergeCell ref="P31:R31"/>
    <mergeCell ref="P53:T53"/>
    <mergeCell ref="P52:T52"/>
    <mergeCell ref="P51:T51"/>
    <mergeCell ref="P49:T49"/>
    <mergeCell ref="Z63:AB63"/>
    <mergeCell ref="P60:R60"/>
    <mergeCell ref="B31:D31"/>
    <mergeCell ref="Z116:AB116"/>
    <mergeCell ref="P113:R113"/>
    <mergeCell ref="AG90:AI90"/>
    <mergeCell ref="I113:K113"/>
    <mergeCell ref="I112:K112"/>
    <mergeCell ref="AG113:AI113"/>
    <mergeCell ref="W110:AB110"/>
    <mergeCell ref="Z113:AB113"/>
    <mergeCell ref="P110:U110"/>
    <mergeCell ref="S113:U113"/>
    <mergeCell ref="I110:N110"/>
    <mergeCell ref="B112:D112"/>
    <mergeCell ref="S111:U111"/>
    <mergeCell ref="I108:M108"/>
    <mergeCell ref="B111:D111"/>
    <mergeCell ref="B34:D34"/>
    <mergeCell ref="AG89:AI89"/>
    <mergeCell ref="AD54:AH54"/>
    <mergeCell ref="AG57:AI57"/>
    <mergeCell ref="AD110:AI110"/>
    <mergeCell ref="AD107:AH107"/>
    <mergeCell ref="P103:T103"/>
    <mergeCell ref="P54:T54"/>
    <mergeCell ref="I184:M184"/>
    <mergeCell ref="B143:D143"/>
    <mergeCell ref="AD106:AH106"/>
    <mergeCell ref="B33:D33"/>
    <mergeCell ref="Z118:AB118"/>
    <mergeCell ref="P115:R115"/>
    <mergeCell ref="AD114:AF114"/>
    <mergeCell ref="AG117:AI117"/>
    <mergeCell ref="W114:Y114"/>
    <mergeCell ref="I157:M157"/>
    <mergeCell ref="AD170:AF170"/>
    <mergeCell ref="S165:U165"/>
    <mergeCell ref="AG145:AI145"/>
    <mergeCell ref="W142:Y142"/>
    <mergeCell ref="AD145:AF145"/>
    <mergeCell ref="Z142:AB142"/>
    <mergeCell ref="Z145:AB145"/>
    <mergeCell ref="W145:Y145"/>
    <mergeCell ref="S142:U142"/>
    <mergeCell ref="AG143:AI143"/>
    <mergeCell ref="W140:Y140"/>
    <mergeCell ref="L172:N172"/>
    <mergeCell ref="P107:T107"/>
    <mergeCell ref="E172:G172"/>
    <mergeCell ref="I187:M187"/>
    <mergeCell ref="P144:R144"/>
    <mergeCell ref="I103:M103"/>
    <mergeCell ref="L32:N32"/>
    <mergeCell ref="B29:G29"/>
    <mergeCell ref="Z114:AB114"/>
    <mergeCell ref="P111:R111"/>
    <mergeCell ref="P35:R35"/>
    <mergeCell ref="AD117:AF117"/>
    <mergeCell ref="AD142:AF142"/>
    <mergeCell ref="E32:G32"/>
    <mergeCell ref="S114:U114"/>
    <mergeCell ref="I111:K111"/>
    <mergeCell ref="I35:K35"/>
    <mergeCell ref="W117:Y117"/>
    <mergeCell ref="B36:D36"/>
    <mergeCell ref="P118:R118"/>
    <mergeCell ref="I186:M186"/>
    <mergeCell ref="B145:D145"/>
    <mergeCell ref="AD108:AH108"/>
    <mergeCell ref="P143:R143"/>
    <mergeCell ref="P34:R34"/>
    <mergeCell ref="AD116:AF116"/>
    <mergeCell ref="I34:K34"/>
    <mergeCell ref="S172:U172"/>
    <mergeCell ref="P24:T24"/>
    <mergeCell ref="S171:U171"/>
    <mergeCell ref="B164:G164"/>
    <mergeCell ref="B162:F162"/>
    <mergeCell ref="P30:R30"/>
    <mergeCell ref="P106:T106"/>
    <mergeCell ref="P37:R37"/>
    <mergeCell ref="I37:K37"/>
    <mergeCell ref="I31:K31"/>
    <mergeCell ref="I132:M132"/>
    <mergeCell ref="B132:F132"/>
    <mergeCell ref="I130:M130"/>
    <mergeCell ref="B139:D139"/>
    <mergeCell ref="L171:N171"/>
    <mergeCell ref="B144:D144"/>
    <mergeCell ref="B107:F107"/>
    <mergeCell ref="B130:F130"/>
    <mergeCell ref="I115:K115"/>
    <mergeCell ref="L118:N118"/>
    <mergeCell ref="I118:K118"/>
    <mergeCell ref="I30:K30"/>
    <mergeCell ref="B30:D30"/>
    <mergeCell ref="P112:R112"/>
    <mergeCell ref="AG111:AI111"/>
    <mergeCell ref="W108:AA108"/>
    <mergeCell ref="Z111:AB111"/>
    <mergeCell ref="P108:T108"/>
    <mergeCell ref="W107:AA107"/>
    <mergeCell ref="P36:R36"/>
    <mergeCell ref="W103:AA103"/>
    <mergeCell ref="AD113:AF113"/>
    <mergeCell ref="AD105:AH105"/>
    <mergeCell ref="AG63:AI63"/>
    <mergeCell ref="AD59:AF59"/>
    <mergeCell ref="AD112:AF112"/>
    <mergeCell ref="AG36:AI36"/>
    <mergeCell ref="P56:U56"/>
    <mergeCell ref="W37:Y37"/>
    <mergeCell ref="S59:U59"/>
    <mergeCell ref="E89:G89"/>
    <mergeCell ref="AD118:AF118"/>
    <mergeCell ref="P8:R8"/>
    <mergeCell ref="B51:F51"/>
    <mergeCell ref="P6:R6"/>
    <mergeCell ref="B49:F49"/>
    <mergeCell ref="I90:K90"/>
    <mergeCell ref="I6:K6"/>
    <mergeCell ref="P29:U29"/>
    <mergeCell ref="I29:N29"/>
    <mergeCell ref="I27:M27"/>
    <mergeCell ref="I26:M26"/>
    <mergeCell ref="B26:F26"/>
    <mergeCell ref="I25:M25"/>
    <mergeCell ref="I10:K10"/>
    <mergeCell ref="I8:K8"/>
    <mergeCell ref="P22:T22"/>
    <mergeCell ref="P10:R10"/>
    <mergeCell ref="P9:R9"/>
    <mergeCell ref="I9:K9"/>
    <mergeCell ref="I36:K36"/>
    <mergeCell ref="B35:D35"/>
    <mergeCell ref="L30:N30"/>
    <mergeCell ref="W106:AA106"/>
    <mergeCell ref="AG144:AI144"/>
    <mergeCell ref="W141:Y141"/>
    <mergeCell ref="Z144:AB144"/>
    <mergeCell ref="P141:R141"/>
    <mergeCell ref="E37:G37"/>
    <mergeCell ref="I116:K116"/>
    <mergeCell ref="S144:U144"/>
    <mergeCell ref="I141:K141"/>
    <mergeCell ref="B54:F54"/>
    <mergeCell ref="Z139:AB139"/>
    <mergeCell ref="I53:M53"/>
    <mergeCell ref="AG138:AI138"/>
    <mergeCell ref="B53:F53"/>
    <mergeCell ref="Z138:AB138"/>
    <mergeCell ref="I52:M52"/>
    <mergeCell ref="B52:F52"/>
    <mergeCell ref="W118:Y118"/>
    <mergeCell ref="B37:D37"/>
    <mergeCell ref="S37:U37"/>
    <mergeCell ref="W116:Y116"/>
    <mergeCell ref="P117:R117"/>
    <mergeCell ref="Z112:AB112"/>
    <mergeCell ref="AD115:AF115"/>
    <mergeCell ref="AD144:AF144"/>
    <mergeCell ref="Z169:AB169"/>
    <mergeCell ref="W24:AA24"/>
    <mergeCell ref="Z171:AB171"/>
    <mergeCell ref="W25:AA25"/>
    <mergeCell ref="W26:AA26"/>
    <mergeCell ref="W27:AA27"/>
    <mergeCell ref="I54:M54"/>
    <mergeCell ref="AG139:AI139"/>
    <mergeCell ref="S169:U169"/>
    <mergeCell ref="AD143:AF143"/>
    <mergeCell ref="W143:Y143"/>
    <mergeCell ref="S112:U112"/>
    <mergeCell ref="I33:K33"/>
    <mergeCell ref="AG118:AI118"/>
    <mergeCell ref="W115:Y115"/>
    <mergeCell ref="P32:R32"/>
    <mergeCell ref="I32:K32"/>
    <mergeCell ref="Z143:AB143"/>
    <mergeCell ref="S143:U143"/>
    <mergeCell ref="AG142:AI142"/>
    <mergeCell ref="W139:Y139"/>
    <mergeCell ref="S145:U145"/>
    <mergeCell ref="AG141:AI141"/>
    <mergeCell ref="AG91:AI91"/>
  </mergeCells>
  <pageMargins left="0.94" right="0" top="0" bottom="0" header="0" footer="0"/>
  <pageSetup scale="72" orientation="landscape" r:id="rId1"/>
  <headerFooter>
    <oddFooter>&amp;"Helvetica,Regular"&amp;11&amp;P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IV27"/>
  <sheetViews>
    <sheetView showGridLines="0" workbookViewId="0">
      <selection activeCell="D19" sqref="D19"/>
    </sheetView>
  </sheetViews>
  <sheetFormatPr defaultColWidth="4.3984375" defaultRowHeight="12.75" customHeight="1"/>
  <cols>
    <col min="1" max="36" width="4.3984375" style="25" customWidth="1"/>
    <col min="37" max="37" width="8.3984375" style="25" customWidth="1"/>
    <col min="38" max="39" width="4.3984375" style="25" customWidth="1"/>
    <col min="40" max="40" width="6.3984375" style="25" bestFit="1" customWidth="1"/>
    <col min="41" max="256" width="4.3984375" style="25" customWidth="1"/>
  </cols>
  <sheetData>
    <row r="1" spans="1:40" ht="18" customHeight="1">
      <c r="A1" s="26">
        <v>0</v>
      </c>
      <c r="B1" s="26" t="str">
        <f>IF(Invullen!C12="","",COUNTIF(Invullen!C12:E21,0))</f>
        <v/>
      </c>
      <c r="C1" s="26" t="str">
        <f>IF(Invullen!J12="","",COUNTIF(Invullen!J12:L21,0))</f>
        <v/>
      </c>
      <c r="D1" s="26" t="str">
        <f>IF(Invullen!Q12="","",COUNTIF(Invullen!Q12:S21,0))</f>
        <v/>
      </c>
      <c r="E1" s="26" t="str">
        <f>IF(Invullen!X12="","",COUNTIF(Invullen!X12:Z21,0))</f>
        <v/>
      </c>
      <c r="F1" s="26" t="str">
        <f>IF(Invullen!AE12="","",COUNTIF(Invullen!AE12:AG21,0))</f>
        <v/>
      </c>
      <c r="G1" s="26" t="str">
        <f>IF(Invullen!C39="","",COUNTIF(Invullen!C39:E48,0))</f>
        <v/>
      </c>
      <c r="H1" s="26" t="str">
        <f>IF(Invullen!J39="","",COUNTIF(Invullen!J39:L48,0))</f>
        <v/>
      </c>
      <c r="I1" s="26" t="str">
        <f>IF(Invullen!Q39="","",COUNTIF(Invullen!Q39:S48,0))</f>
        <v/>
      </c>
      <c r="J1" s="26" t="str">
        <f>IF(Invullen!X39="","",COUNTIF(Invullen!X39:Z48,0))</f>
        <v/>
      </c>
      <c r="K1" s="27" t="str">
        <f>IF(Invullen!AE39="","",COUNTIF(Invullen!AE39:AG48,0))</f>
        <v/>
      </c>
      <c r="L1" s="27" t="str">
        <f>IF(Invullen!C66="","",COUNTIF(Invullen!C66:E75,0))</f>
        <v/>
      </c>
      <c r="M1" s="27" t="str">
        <f>IF(Invullen!J66="","",COUNTIF(Invullen!J66:L75,0))</f>
        <v/>
      </c>
      <c r="N1" s="27" t="str">
        <f>IF(Invullen!Q66="","",COUNTIF(Invullen!Q66:S75,0))</f>
        <v/>
      </c>
      <c r="O1" s="27" t="str">
        <f>IF(Invullen!X66="","",COUNTIF(Invullen!X66:Z75,0))</f>
        <v/>
      </c>
      <c r="P1" s="27" t="str">
        <f>IF(Invullen!AE66="","",COUNTIF(Invullen!AE66:AG75,0))</f>
        <v/>
      </c>
      <c r="Q1" s="27" t="str">
        <f>IF(Invullen!C93="","",COUNTIF(Invullen!C93:E102,0))</f>
        <v/>
      </c>
      <c r="R1" s="27" t="str">
        <f>IF(Invullen!J93="","",COUNTIF(Invullen!J93:L102,0))</f>
        <v/>
      </c>
      <c r="S1" s="27" t="str">
        <f>IF(Invullen!Q93="","",COUNTIF(Invullen!Q93:S102,0))</f>
        <v/>
      </c>
      <c r="T1" s="27" t="str">
        <f>IF(Invullen!X93="","",COUNTIF(Invullen!X93:Z102,0))</f>
        <v/>
      </c>
      <c r="U1" s="27" t="str">
        <f>IF(Invullen!AE93="","",COUNTIF(Invullen!AE93:AG102,0))</f>
        <v/>
      </c>
      <c r="V1" s="27" t="str">
        <f>IF(Invullen!C120="","",COUNTIF(Invullen!C120:E129,0))</f>
        <v/>
      </c>
      <c r="W1" s="27" t="str">
        <f>IF(Invullen!J120="","",COUNTIF(Invullen!J120:L129,0))</f>
        <v/>
      </c>
      <c r="X1" s="27" t="str">
        <f>IF(Invullen!Q120="","",COUNTIF(Invullen!Q120:S129,0))</f>
        <v/>
      </c>
      <c r="Y1" s="27" t="str">
        <f>IF(Invullen!X120="","",COUNTIF(Invullen!X120:Z129,0))</f>
        <v/>
      </c>
      <c r="Z1" s="27" t="str">
        <f>IF(Invullen!AE120="","",COUNTIF(Invullen!AE120:AG129,0))</f>
        <v/>
      </c>
      <c r="AA1" s="26" t="str">
        <f>IF(Invullen!C147="","",COUNTIF(Invullen!C147:E156,0))</f>
        <v/>
      </c>
      <c r="AB1" s="26" t="str">
        <f>IF(Invullen!J147="","",COUNTIF(Invullen!J147:L156,0))</f>
        <v/>
      </c>
      <c r="AC1" s="26" t="str">
        <f>IF(Invullen!Q147="","",COUNTIF(Invullen!Q147:S156,0))</f>
        <v/>
      </c>
      <c r="AD1" s="26" t="str">
        <f>IF(Invullen!X147="","",COUNTIF(Invullen!X147:Z156,0))</f>
        <v/>
      </c>
      <c r="AE1" s="27" t="str">
        <f>IF(Invullen!X174="","",COUNTIF(Invullen!AE147:AG156,0))</f>
        <v/>
      </c>
      <c r="AF1" s="27" t="str">
        <f>IF(Invullen!C174="","",COUNTIF(Invullen!C174:E183,0))</f>
        <v/>
      </c>
      <c r="AG1" s="27" t="str">
        <f>IF(Invullen!J174="","",COUNTIF(Invullen!J174:L183,0))</f>
        <v/>
      </c>
      <c r="AH1" s="27" t="str">
        <f>IF(Invullen!Q174="","",COUNTIF(Invullen!Q174:S183,0))</f>
        <v/>
      </c>
      <c r="AI1" s="27" t="str">
        <f>IF(Invullen!X174="","",COUNTIF(Invullen!X174:Z183,0))</f>
        <v/>
      </c>
      <c r="AJ1" s="27" t="str">
        <f>IF(Invullen!AE174="","",COUNTIF(Invullen!AE174:AG183,0))</f>
        <v/>
      </c>
      <c r="AK1" s="28" t="e">
        <f>SUM(B1:K1)/AM2</f>
        <v>#DIV/0!</v>
      </c>
      <c r="AL1" s="26">
        <f t="shared" ref="AL1:AL12" si="0">SUM(B1:AJ1)</f>
        <v>0</v>
      </c>
      <c r="AM1" s="29"/>
      <c r="AN1" s="30" t="e">
        <f>AL1/AM3</f>
        <v>#DIV/0!</v>
      </c>
    </row>
    <row r="2" spans="1:40" ht="18" customHeight="1">
      <c r="A2" s="26">
        <v>1</v>
      </c>
      <c r="B2" s="26" t="str">
        <f>IF(Invullen!C12="","",COUNTIF(Invullen!C12:E21,1))</f>
        <v/>
      </c>
      <c r="C2" s="26" t="str">
        <f>IF(Invullen!J12="","",COUNTIF(Invullen!J12:L21,1))</f>
        <v/>
      </c>
      <c r="D2" s="26" t="str">
        <f>IF(Invullen!Q12="","",COUNTIF(Invullen!Q12:S21,1))</f>
        <v/>
      </c>
      <c r="E2" s="26" t="str">
        <f>IF(Invullen!X12="","",COUNTIF(Invullen!X12:Z21,1))</f>
        <v/>
      </c>
      <c r="F2" s="26" t="str">
        <f>IF(Invullen!AE12="","",COUNTIF(Invullen!AE12:AG21,1))</f>
        <v/>
      </c>
      <c r="G2" s="26" t="str">
        <f>IF(Invullen!C39="","",COUNTIF(Invullen!C39:E48,1))</f>
        <v/>
      </c>
      <c r="H2" s="26" t="str">
        <f>IF(Invullen!J39="","",COUNTIF(Invullen!J39:L48,1))</f>
        <v/>
      </c>
      <c r="I2" s="26" t="str">
        <f>IF(Invullen!Q39="","",COUNTIF(Invullen!Q39:S48,1))</f>
        <v/>
      </c>
      <c r="J2" s="26" t="str">
        <f>IF(Invullen!X39="","",COUNTIF(Invullen!X39:Z48,1))</f>
        <v/>
      </c>
      <c r="K2" s="27" t="str">
        <f>IF(Invullen!AE39="","",COUNTIF(Invullen!AE39:AG48,1))</f>
        <v/>
      </c>
      <c r="L2" s="27" t="str">
        <f>IF(Invullen!C66="","",COUNTIF(Invullen!C66:E75,1))</f>
        <v/>
      </c>
      <c r="M2" s="27" t="str">
        <f>IF(Invullen!J66="","",COUNTIF(Invullen!J66:L75,1))</f>
        <v/>
      </c>
      <c r="N2" s="27" t="str">
        <f>IF(Invullen!Q66="","",COUNTIF(Invullen!Q66:S75,1))</f>
        <v/>
      </c>
      <c r="O2" s="27" t="str">
        <f>IF(Invullen!X66="","",COUNTIF(Invullen!X66:Z75,1))</f>
        <v/>
      </c>
      <c r="P2" s="27" t="str">
        <f>IF(Invullen!AE66="","",COUNTIF(Invullen!AE66:AG75,1))</f>
        <v/>
      </c>
      <c r="Q2" s="27" t="str">
        <f>IF(Invullen!C93="","",COUNTIF(Invullen!C93:E102,1))</f>
        <v/>
      </c>
      <c r="R2" s="27" t="str">
        <f>IF(Invullen!J93="","",COUNTIF(Invullen!J93:L102,1))</f>
        <v/>
      </c>
      <c r="S2" s="27" t="str">
        <f>IF(Invullen!Q93="","",COUNTIF(Invullen!Q93:S102,1))</f>
        <v/>
      </c>
      <c r="T2" s="27" t="str">
        <f>IF(Invullen!X93="","",COUNTIF(Invullen!X93:Z102,1))</f>
        <v/>
      </c>
      <c r="U2" s="27" t="str">
        <f>IF(Invullen!AE93="","",COUNTIF(Invullen!AE93:AG102,1))</f>
        <v/>
      </c>
      <c r="V2" s="27" t="str">
        <f>IF(Invullen!C120="","",COUNTIF(Invullen!C120:E129,1))</f>
        <v/>
      </c>
      <c r="W2" s="27" t="str">
        <f>IF(Invullen!J120="","",COUNTIF(Invullen!J120:L129,1))</f>
        <v/>
      </c>
      <c r="X2" s="27" t="str">
        <f>IF(Invullen!Q120="","",COUNTIF(Invullen!Q120:S129,1))</f>
        <v/>
      </c>
      <c r="Y2" s="27" t="str">
        <f>IF(Invullen!X120="","",COUNTIF(Invullen!X120:Z129,1))</f>
        <v/>
      </c>
      <c r="Z2" s="27" t="str">
        <f>IF(Invullen!AE120="","",COUNTIF(Invullen!AE120:AG129,1))</f>
        <v/>
      </c>
      <c r="AA2" s="26" t="str">
        <f>IF(Invullen!C147="","",COUNTIF(Invullen!C147:E156,1))</f>
        <v/>
      </c>
      <c r="AB2" s="26" t="str">
        <f>IF(Invullen!J147="","",COUNTIF(Invullen!J147:L156,1))</f>
        <v/>
      </c>
      <c r="AC2" s="26" t="str">
        <f>IF(Invullen!Q147="","",COUNTIF(Invullen!Q147:S156,1))</f>
        <v/>
      </c>
      <c r="AD2" s="26" t="str">
        <f>IF(Invullen!X147="","",COUNTIF(Invullen!X147:Z156,1))</f>
        <v/>
      </c>
      <c r="AE2" s="29"/>
      <c r="AF2" s="27" t="str">
        <f>IF(Invullen!C174="","",COUNTIF(Invullen!C174:E183,10))</f>
        <v/>
      </c>
      <c r="AG2" s="27" t="str">
        <f>IF(Invullen!J174="","",COUNTIF(Invullen!J174:L183,1))</f>
        <v/>
      </c>
      <c r="AH2" s="27" t="str">
        <f>IF(Invullen!Q174="","",COUNTIF(Invullen!Q174:S183,1))</f>
        <v/>
      </c>
      <c r="AI2" s="27" t="str">
        <f>IF(Invullen!X174="","",COUNTIF(Invullen!X174:Z183,1))</f>
        <v/>
      </c>
      <c r="AJ2" s="27" t="str">
        <f>IF(Invullen!AE174="","",COUNTIF(Invullen!AE174:AG183,1))</f>
        <v/>
      </c>
      <c r="AK2" s="28" t="e">
        <f>SUM(B2:K2)/AM2</f>
        <v>#DIV/0!</v>
      </c>
      <c r="AL2" s="26">
        <f t="shared" si="0"/>
        <v>0</v>
      </c>
      <c r="AM2" s="26">
        <f>SUM(35-COUNTBLANK(B1:AJ1))</f>
        <v>0</v>
      </c>
      <c r="AN2" s="30" t="e">
        <f>AL2/$AM3</f>
        <v>#DIV/0!</v>
      </c>
    </row>
    <row r="3" spans="1:40" ht="18" customHeight="1">
      <c r="A3" s="26">
        <v>2</v>
      </c>
      <c r="B3" s="26" t="str">
        <f>IF(Invullen!C12="","",COUNTIF(Invullen!C12:E21,2))</f>
        <v/>
      </c>
      <c r="C3" s="26" t="str">
        <f>IF(Invullen!J12="","",COUNTIF(Invullen!J12:L21,2))</f>
        <v/>
      </c>
      <c r="D3" s="26" t="str">
        <f>IF(Invullen!Q12="","",COUNTIF(Invullen!Q12:S21,2))</f>
        <v/>
      </c>
      <c r="E3" s="26" t="str">
        <f>IF(Invullen!X12="","",COUNTIF(Invullen!X12:Z21,2))</f>
        <v/>
      </c>
      <c r="F3" s="26" t="str">
        <f>IF(Invullen!AE12="","",COUNTIF(Invullen!AE12:AG21,2))</f>
        <v/>
      </c>
      <c r="G3" s="26" t="str">
        <f>IF(Invullen!C39="","",COUNTIF(Invullen!C39:E48,2))</f>
        <v/>
      </c>
      <c r="H3" s="26" t="str">
        <f>IF(Invullen!J39="","",COUNTIF(Invullen!J39:L48,2))</f>
        <v/>
      </c>
      <c r="I3" s="26" t="str">
        <f>IF(Invullen!Q39="","",COUNTIF(Invullen!Q39:S48,2))</f>
        <v/>
      </c>
      <c r="J3" s="26" t="str">
        <f>IF(Invullen!X39="","",COUNTIF(Invullen!X39:Z48,2))</f>
        <v/>
      </c>
      <c r="K3" s="27" t="str">
        <f>IF(Invullen!AE39="","",COUNTIF(Invullen!AE39:AG48,2))</f>
        <v/>
      </c>
      <c r="L3" s="27" t="str">
        <f>IF(Invullen!C66="","",COUNTIF(Invullen!C66:E75,2))</f>
        <v/>
      </c>
      <c r="M3" s="27" t="str">
        <f>IF(Invullen!J66="","",COUNTIF(Invullen!J66:L75,2))</f>
        <v/>
      </c>
      <c r="N3" s="27" t="str">
        <f>IF(Invullen!Q66="","",COUNTIF(Invullen!Q66:S75,2))</f>
        <v/>
      </c>
      <c r="O3" s="27" t="str">
        <f>IF(Invullen!X66="","",COUNTIF(Invullen!X66:Z75,2))</f>
        <v/>
      </c>
      <c r="P3" s="27" t="str">
        <f>IF(Invullen!AE66="","",COUNTIF(Invullen!AE66:AG75,2))</f>
        <v/>
      </c>
      <c r="Q3" s="27" t="str">
        <f>IF(Invullen!C93="","",COUNTIF(Invullen!C93:E102,2))</f>
        <v/>
      </c>
      <c r="R3" s="27" t="str">
        <f>IF(Invullen!J93="","",COUNTIF(Invullen!J93:L102,2))</f>
        <v/>
      </c>
      <c r="S3" s="27" t="str">
        <f>IF(Invullen!Q93="","",COUNTIF(Invullen!Q93:S102,2))</f>
        <v/>
      </c>
      <c r="T3" s="27" t="str">
        <f>IF(Invullen!X93="","",COUNTIF(Invullen!X93:Z102,2))</f>
        <v/>
      </c>
      <c r="U3" s="27" t="str">
        <f>IF(Invullen!AE93="","",COUNTIF(Invullen!AE93:AG102,2))</f>
        <v/>
      </c>
      <c r="V3" s="27" t="str">
        <f>IF(Invullen!C120="","",COUNTIF(Invullen!C120:E129,2))</f>
        <v/>
      </c>
      <c r="W3" s="27" t="str">
        <f>IF(Invullen!J120="","",COUNTIF(Invullen!J120:L129,2))</f>
        <v/>
      </c>
      <c r="X3" s="27" t="str">
        <f>IF(Invullen!Q120="","",COUNTIF(Invullen!Q120:S129,2))</f>
        <v/>
      </c>
      <c r="Y3" s="27" t="str">
        <f>IF(Invullen!X120="","",COUNTIF(Invullen!X120:Z129,2))</f>
        <v/>
      </c>
      <c r="Z3" s="27" t="str">
        <f>IF(Invullen!AE120="","",COUNTIF(Invullen!AE120:AG129,2))</f>
        <v/>
      </c>
      <c r="AA3" s="26" t="str">
        <f>IF(Invullen!C147="","",COUNTIF(Invullen!C147:E156,2))</f>
        <v/>
      </c>
      <c r="AB3" s="26" t="str">
        <f>IF(Invullen!J147="","",COUNTIF(Invullen!J147:L156,2))</f>
        <v/>
      </c>
      <c r="AC3" s="26" t="str">
        <f>IF(Invullen!Q147="","",COUNTIF(Invullen!Q147:S156,2))</f>
        <v/>
      </c>
      <c r="AD3" s="26" t="str">
        <f>IF(Invullen!X147="","",COUNTIF(Invullen!X147:Z156,2))</f>
        <v/>
      </c>
      <c r="AE3" s="27" t="str">
        <f>IF(Invullen!X174="","",COUNTIF(Invullen!AE147:AG156,2))</f>
        <v/>
      </c>
      <c r="AF3" s="27" t="str">
        <f>IF(Invullen!C174="","",COUNTIF(Invullen!C174:E183,2))</f>
        <v/>
      </c>
      <c r="AG3" s="27" t="str">
        <f>IF(Invullen!J174="","",COUNTIF(Invullen!J174:L183,2))</f>
        <v/>
      </c>
      <c r="AH3" s="27" t="str">
        <f>IF(Invullen!Q174="","",COUNTIF(Invullen!Q174:S183,2))</f>
        <v/>
      </c>
      <c r="AI3" s="27" t="str">
        <f>IF(Invullen!X174="","",COUNTIF(Invullen!X174:Z183,2))</f>
        <v/>
      </c>
      <c r="AJ3" s="27" t="str">
        <f>IF(Invullen!AE174="","",COUNTIF(Invullen!AE174:AG183,2))</f>
        <v/>
      </c>
      <c r="AK3" s="28" t="e">
        <f>SUM(B3:K3)/AM2</f>
        <v>#DIV/0!</v>
      </c>
      <c r="AL3" s="26">
        <f t="shared" si="0"/>
        <v>0</v>
      </c>
      <c r="AM3" s="26">
        <f>SUM(B1:AJ12)</f>
        <v>0</v>
      </c>
      <c r="AN3" s="30" t="e">
        <f>AL3/$AM3</f>
        <v>#DIV/0!</v>
      </c>
    </row>
    <row r="4" spans="1:40" ht="18" customHeight="1">
      <c r="A4" s="26">
        <v>3</v>
      </c>
      <c r="B4" s="26" t="str">
        <f>IF(Invullen!C12="","",COUNTIF(Invullen!C12:E21,3))</f>
        <v/>
      </c>
      <c r="C4" s="26" t="str">
        <f>IF(Invullen!J12="","",COUNTIF(Invullen!J12:L21,3))</f>
        <v/>
      </c>
      <c r="D4" s="26" t="str">
        <f>IF(Invullen!Q12="","",COUNTIF(Invullen!Q12:S21,3))</f>
        <v/>
      </c>
      <c r="E4" s="26" t="str">
        <f>IF(Invullen!X12="","",COUNTIF(Invullen!X12:Z21,3))</f>
        <v/>
      </c>
      <c r="F4" s="26" t="str">
        <f>IF(Invullen!AE12="","",COUNTIF(Invullen!AE12:AG21,3))</f>
        <v/>
      </c>
      <c r="G4" s="26" t="str">
        <f>IF(Invullen!C39="","",COUNTIF(Invullen!C39:E48,3))</f>
        <v/>
      </c>
      <c r="H4" s="26" t="str">
        <f>IF(Invullen!J39="","",COUNTIF(Invullen!J39:L48,3))</f>
        <v/>
      </c>
      <c r="I4" s="26" t="str">
        <f>IF(Invullen!Q39="","",COUNTIF(Invullen!Q39:S48,3))</f>
        <v/>
      </c>
      <c r="J4" s="26" t="str">
        <f>IF(Invullen!X39="","",COUNTIF(Invullen!X39:Z48,3))</f>
        <v/>
      </c>
      <c r="K4" s="27" t="str">
        <f>IF(Invullen!AE39="","",COUNTIF(Invullen!AE39:AG48,3))</f>
        <v/>
      </c>
      <c r="L4" s="27" t="str">
        <f>IF(Invullen!C66="","",COUNTIF(Invullen!C66:E75,3))</f>
        <v/>
      </c>
      <c r="M4" s="27" t="str">
        <f>IF(Invullen!J66="","",COUNTIF(Invullen!J66:L75,3))</f>
        <v/>
      </c>
      <c r="N4" s="27" t="str">
        <f>IF(Invullen!Q66="","",COUNTIF(Invullen!Q66:S75,3))</f>
        <v/>
      </c>
      <c r="O4" s="27" t="str">
        <f>IF(Invullen!X66="","",COUNTIF(Invullen!X66:Z75,3))</f>
        <v/>
      </c>
      <c r="P4" s="27" t="str">
        <f>IF(Invullen!AE66="","",COUNTIF(Invullen!AE66:AG75,3))</f>
        <v/>
      </c>
      <c r="Q4" s="27" t="str">
        <f>IF(Invullen!C93="","",COUNTIF(Invullen!C93:E102,3))</f>
        <v/>
      </c>
      <c r="R4" s="27" t="str">
        <f>IF(Invullen!J93="","",COUNTIF(Invullen!J93:L102,3))</f>
        <v/>
      </c>
      <c r="S4" s="27" t="str">
        <f>IF(Invullen!Q93="","",COUNTIF(Invullen!Q93:S102,3))</f>
        <v/>
      </c>
      <c r="T4" s="27" t="str">
        <f>IF(Invullen!X93="","",COUNTIF(Invullen!X93:Z102,3))</f>
        <v/>
      </c>
      <c r="U4" s="27" t="str">
        <f>IF(Invullen!AE93="","",COUNTIF(Invullen!AE93:AG102,3))</f>
        <v/>
      </c>
      <c r="V4" s="27" t="str">
        <f>IF(Invullen!C120="","",COUNTIF(Invullen!C120:E129,3))</f>
        <v/>
      </c>
      <c r="W4" s="27" t="str">
        <f>IF(Invullen!J120="","",COUNTIF(Invullen!J120:L129,3))</f>
        <v/>
      </c>
      <c r="X4" s="27" t="str">
        <f>IF(Invullen!Q120="","",COUNTIF(Invullen!Q120:S129,3))</f>
        <v/>
      </c>
      <c r="Y4" s="27" t="str">
        <f>IF(Invullen!X120="","",COUNTIF(Invullen!X120:Z129,3))</f>
        <v/>
      </c>
      <c r="Z4" s="27" t="str">
        <f>IF(Invullen!AE120="","",COUNTIF(Invullen!AE120:AG129,3))</f>
        <v/>
      </c>
      <c r="AA4" s="26" t="str">
        <f>IF(Invullen!C147="","",COUNTIF(Invullen!C147:E156,3))</f>
        <v/>
      </c>
      <c r="AB4" s="26" t="str">
        <f>IF(Invullen!J147="","",COUNTIF(Invullen!J147:L156,3))</f>
        <v/>
      </c>
      <c r="AC4" s="26" t="str">
        <f>IF(Invullen!Q147="","",COUNTIF(Invullen!Q147:S156,3))</f>
        <v/>
      </c>
      <c r="AD4" s="26" t="str">
        <f>IF(Invullen!X147="","",COUNTIF(Invullen!X147:Z156,3))</f>
        <v/>
      </c>
      <c r="AE4" s="27" t="str">
        <f>IF(Invullen!X174="","",COUNTIF(Invullen!AE147:AG156,3))</f>
        <v/>
      </c>
      <c r="AF4" s="27" t="str">
        <f>IF(Invullen!C174="","",COUNTIF(Invullen!C174:E183,3))</f>
        <v/>
      </c>
      <c r="AG4" s="27" t="str">
        <f>IF(Invullen!J174="","",COUNTIF(Invullen!J174:L183,3))</f>
        <v/>
      </c>
      <c r="AH4" s="27" t="str">
        <f>IF(Invullen!Q174="","",COUNTIF(Invullen!Q174:S183,3))</f>
        <v/>
      </c>
      <c r="AI4" s="27" t="str">
        <f>IF(Invullen!X174="","",COUNTIF(Invullen!X174:Z183,3))</f>
        <v/>
      </c>
      <c r="AJ4" s="27" t="str">
        <f>IF(Invullen!AE174="","",COUNTIF(Invullen!AE174:AG183,3))</f>
        <v/>
      </c>
      <c r="AK4" s="28" t="e">
        <f>SUM(B4:K4)/AM2</f>
        <v>#DIV/0!</v>
      </c>
      <c r="AL4" s="26">
        <f t="shared" si="0"/>
        <v>0</v>
      </c>
      <c r="AM4" s="29"/>
      <c r="AN4" s="30" t="e">
        <f>AL4/$AM3</f>
        <v>#DIV/0!</v>
      </c>
    </row>
    <row r="5" spans="1:40" ht="18" customHeight="1">
      <c r="A5" s="26">
        <v>4</v>
      </c>
      <c r="B5" s="26" t="str">
        <f>IF(Invullen!C12="","",COUNTIF(Invullen!C12:E21,4))</f>
        <v/>
      </c>
      <c r="C5" s="26" t="str">
        <f>IF(Invullen!J12="","",COUNTIF(Invullen!J12:L21,4))</f>
        <v/>
      </c>
      <c r="D5" s="26" t="str">
        <f>IF(Invullen!Q12="","",COUNTIF(Invullen!Q12:S21,4))</f>
        <v/>
      </c>
      <c r="E5" s="26" t="str">
        <f>IF(Invullen!X12="","",COUNTIF(Invullen!X12:Z21,4))</f>
        <v/>
      </c>
      <c r="F5" s="26" t="str">
        <f>IF(Invullen!AE12="","",COUNTIF(Invullen!AE12:AG21,4))</f>
        <v/>
      </c>
      <c r="G5" s="26" t="str">
        <f>IF(Invullen!C39="","",COUNTIF(Invullen!C39:E48,4))</f>
        <v/>
      </c>
      <c r="H5" s="26" t="str">
        <f>IF(Invullen!J39="","",COUNTIF(Invullen!J39:L48,4))</f>
        <v/>
      </c>
      <c r="I5" s="26" t="str">
        <f>IF(Invullen!Q39="","",COUNTIF(Invullen!Q39:S48,4))</f>
        <v/>
      </c>
      <c r="J5" s="26" t="str">
        <f>IF(Invullen!X39="","",COUNTIF(Invullen!X39:Z48,4))</f>
        <v/>
      </c>
      <c r="K5" s="27" t="str">
        <f>IF(Invullen!AE39="","",COUNTIF(Invullen!AE39:AG48,4))</f>
        <v/>
      </c>
      <c r="L5" s="27" t="str">
        <f>IF(Invullen!C66="","",COUNTIF(Invullen!C66:E75,4))</f>
        <v/>
      </c>
      <c r="M5" s="27" t="str">
        <f>IF(Invullen!J66="","",COUNTIF(Invullen!J66:L75,4))</f>
        <v/>
      </c>
      <c r="N5" s="27" t="str">
        <f>IF(Invullen!Q66="","",COUNTIF(Invullen!Q66:S75,4))</f>
        <v/>
      </c>
      <c r="O5" s="27" t="str">
        <f>IF(Invullen!X66="","",COUNTIF(Invullen!X66:Z75,4))</f>
        <v/>
      </c>
      <c r="P5" s="27" t="str">
        <f>IF(Invullen!AE66="","",COUNTIF(Invullen!AE66:AG75,4))</f>
        <v/>
      </c>
      <c r="Q5" s="27" t="str">
        <f>IF(Invullen!C93="","",COUNTIF(Invullen!C93:E102,4))</f>
        <v/>
      </c>
      <c r="R5" s="27" t="str">
        <f>IF(Invullen!J93="","",COUNTIF(Invullen!J93:L102,4))</f>
        <v/>
      </c>
      <c r="S5" s="27" t="str">
        <f>IF(Invullen!Q93="","",COUNTIF(Invullen!Q93:S102,4))</f>
        <v/>
      </c>
      <c r="T5" s="27" t="str">
        <f>IF(Invullen!X93="","",COUNTIF(Invullen!X93:Z102,4))</f>
        <v/>
      </c>
      <c r="U5" s="27" t="str">
        <f>IF(Invullen!AE93="","",COUNTIF(Invullen!AE93:AG102,4))</f>
        <v/>
      </c>
      <c r="V5" s="27" t="str">
        <f>IF(Invullen!C120="","",COUNTIF(Invullen!C120:E129,4))</f>
        <v/>
      </c>
      <c r="W5" s="27" t="str">
        <f>IF(Invullen!J120="","",COUNTIF(Invullen!J120:L129,4))</f>
        <v/>
      </c>
      <c r="X5" s="27" t="str">
        <f>IF(Invullen!Q120="","",COUNTIF(Invullen!Q120:S129,4))</f>
        <v/>
      </c>
      <c r="Y5" s="27" t="str">
        <f>IF(Invullen!X120="","",COUNTIF(Invullen!X120:Z129,4))</f>
        <v/>
      </c>
      <c r="Z5" s="27" t="str">
        <f>IF(Invullen!AE120="","",COUNTIF(Invullen!AE120:AG129,4))</f>
        <v/>
      </c>
      <c r="AA5" s="26" t="str">
        <f>IF(Invullen!C147="","",COUNTIF(Invullen!C147:E156,4))</f>
        <v/>
      </c>
      <c r="AB5" s="26" t="str">
        <f>IF(Invullen!J147="","",COUNTIF(Invullen!J147:L156,4))</f>
        <v/>
      </c>
      <c r="AC5" s="26" t="str">
        <f>IF(Invullen!Q147="","",COUNTIF(Invullen!Q147:S156,4))</f>
        <v/>
      </c>
      <c r="AD5" s="26" t="str">
        <f>IF(Invullen!X147="","",COUNTIF(Invullen!X147:Z156,4))</f>
        <v/>
      </c>
      <c r="AE5" s="27" t="str">
        <f>IF(Invullen!X174="","",COUNTIF(Invullen!AE147:AG156,4))</f>
        <v/>
      </c>
      <c r="AF5" s="27" t="str">
        <f>IF(Invullen!C174="","",COUNTIF(Invullen!C174:E183,4))</f>
        <v/>
      </c>
      <c r="AG5" s="27" t="str">
        <f>IF(Invullen!J174="","",COUNTIF(Invullen!J174:L183,4))</f>
        <v/>
      </c>
      <c r="AH5" s="27" t="str">
        <f>IF(Invullen!Q174="","",COUNTIF(Invullen!Q174:S183,4))</f>
        <v/>
      </c>
      <c r="AI5" s="27" t="str">
        <f>IF(Invullen!X174="","",COUNTIF(Invullen!X174:Z183,4))</f>
        <v/>
      </c>
      <c r="AJ5" s="27" t="str">
        <f>IF(Invullen!AE174="","",COUNTIF(Invullen!AE174:AG183,4))</f>
        <v/>
      </c>
      <c r="AK5" s="28" t="e">
        <f>SUM(B5:K5)/AM2</f>
        <v>#DIV/0!</v>
      </c>
      <c r="AL5" s="26">
        <f t="shared" si="0"/>
        <v>0</v>
      </c>
      <c r="AM5" s="29"/>
      <c r="AN5" s="30" t="e">
        <f>AL5/$AM3</f>
        <v>#DIV/0!</v>
      </c>
    </row>
    <row r="6" spans="1:40" ht="18" customHeight="1">
      <c r="A6" s="26">
        <v>5</v>
      </c>
      <c r="B6" s="26" t="str">
        <f>IF(Invullen!C12="","",COUNTIF(Invullen!C12:E21,5))</f>
        <v/>
      </c>
      <c r="C6" s="26" t="str">
        <f>IF(Invullen!J12="","",COUNTIF(Invullen!J12:L21,5))</f>
        <v/>
      </c>
      <c r="D6" s="26" t="str">
        <f>IF(Invullen!Q12="","",COUNTIF(Invullen!Q12:S21,5))</f>
        <v/>
      </c>
      <c r="E6" s="26" t="str">
        <f>IF(Invullen!X12="","",COUNTIF(Invullen!X12:Z21,5))</f>
        <v/>
      </c>
      <c r="F6" s="26" t="str">
        <f>IF(Invullen!AE12="","",COUNTIF(Invullen!AE12:AG21,5))</f>
        <v/>
      </c>
      <c r="G6" s="26" t="str">
        <f>IF(Invullen!C39="","",COUNTIF(Invullen!C39:E48,5))</f>
        <v/>
      </c>
      <c r="H6" s="26" t="str">
        <f>IF(Invullen!J39="","",COUNTIF(Invullen!J39:L48,5))</f>
        <v/>
      </c>
      <c r="I6" s="26" t="str">
        <f>IF(Invullen!Q39="","",COUNTIF(Invullen!Q39:S48,5))</f>
        <v/>
      </c>
      <c r="J6" s="26" t="str">
        <f>IF(Invullen!X39="","",COUNTIF(Invullen!X39:Z48,5))</f>
        <v/>
      </c>
      <c r="K6" s="27" t="str">
        <f>IF(Invullen!AE39="","",COUNTIF(Invullen!AE39:AG48,5))</f>
        <v/>
      </c>
      <c r="L6" s="27" t="str">
        <f>IF(Invullen!C66="","",COUNTIF(Invullen!C66:E75,5))</f>
        <v/>
      </c>
      <c r="M6" s="27" t="str">
        <f>IF(Invullen!J66="","",COUNTIF(Invullen!J66:L75,5))</f>
        <v/>
      </c>
      <c r="N6" s="27" t="str">
        <f>IF(Invullen!Q66="","",COUNTIF(Invullen!Q66:S75,5))</f>
        <v/>
      </c>
      <c r="O6" s="27" t="str">
        <f>IF(Invullen!X66="","",COUNTIF(Invullen!X66:Z75,5))</f>
        <v/>
      </c>
      <c r="P6" s="27" t="str">
        <f>IF(Invullen!AE66="","",COUNTIF(Invullen!AE66:AG75,5))</f>
        <v/>
      </c>
      <c r="Q6" s="27" t="str">
        <f>IF(Invullen!C93="","",COUNTIF(Invullen!C93:E102,5))</f>
        <v/>
      </c>
      <c r="R6" s="27" t="str">
        <f>IF(Invullen!J93="","",COUNTIF(Invullen!J93:L102,5))</f>
        <v/>
      </c>
      <c r="S6" s="27" t="str">
        <f>IF(Invullen!Q93="","",COUNTIF(Invullen!Q93:S102,5))</f>
        <v/>
      </c>
      <c r="T6" s="27" t="str">
        <f>IF(Invullen!X93="","",COUNTIF(Invullen!X93:Z102,5))</f>
        <v/>
      </c>
      <c r="U6" s="27" t="str">
        <f>IF(Invullen!AE93="","",COUNTIF(Invullen!AE93:AG102,5))</f>
        <v/>
      </c>
      <c r="V6" s="27" t="str">
        <f>IF(Invullen!C120="","",COUNTIF(Invullen!C120:E129,5))</f>
        <v/>
      </c>
      <c r="W6" s="27" t="str">
        <f>IF(Invullen!J120="","",COUNTIF(Invullen!J120:L129,5))</f>
        <v/>
      </c>
      <c r="X6" s="27" t="str">
        <f>IF(Invullen!Q120="","",COUNTIF(Invullen!Q120:S129,5))</f>
        <v/>
      </c>
      <c r="Y6" s="27" t="str">
        <f>IF(Invullen!X120="","",COUNTIF(Invullen!X120:Z129,5))</f>
        <v/>
      </c>
      <c r="Z6" s="27" t="str">
        <f>IF(Invullen!AE120="","",COUNTIF(Invullen!AE120:AG129,5))</f>
        <v/>
      </c>
      <c r="AA6" s="26" t="str">
        <f>IF(Invullen!C147="","",COUNTIF(Invullen!C147:E156,5))</f>
        <v/>
      </c>
      <c r="AB6" s="26" t="str">
        <f>IF(Invullen!J147="","",COUNTIF(Invullen!J147:L156,5))</f>
        <v/>
      </c>
      <c r="AC6" s="26" t="str">
        <f>IF(Invullen!Q147="","",COUNTIF(Invullen!Q147:S156,5))</f>
        <v/>
      </c>
      <c r="AD6" s="26" t="str">
        <f>IF(Invullen!X147="","",COUNTIF(Invullen!X147:Z156,5))</f>
        <v/>
      </c>
      <c r="AE6" s="27" t="str">
        <f>IF(Invullen!X174="","",COUNTIF(Invullen!AE147:AG156,5))</f>
        <v/>
      </c>
      <c r="AF6" s="27" t="str">
        <f>IF(Invullen!C174="","",COUNTIF(Invullen!C174:E183,5))</f>
        <v/>
      </c>
      <c r="AG6" s="27" t="str">
        <f>IF(Invullen!J174="","",COUNTIF(Invullen!J174:L183,5))</f>
        <v/>
      </c>
      <c r="AH6" s="27" t="str">
        <f>IF(Invullen!Q174="","",COUNTIF(Invullen!Q174:S183,5))</f>
        <v/>
      </c>
      <c r="AI6" s="27" t="str">
        <f>IF(Invullen!X174="","",COUNTIF(Invullen!X174:Z183,5))</f>
        <v/>
      </c>
      <c r="AJ6" s="27" t="str">
        <f>IF(Invullen!AE174="","",COUNTIF(Invullen!AE174:AG183,5))</f>
        <v/>
      </c>
      <c r="AK6" s="28" t="e">
        <f>SUM(B6:K6)/AM2</f>
        <v>#DIV/0!</v>
      </c>
      <c r="AL6" s="26">
        <f t="shared" si="0"/>
        <v>0</v>
      </c>
      <c r="AM6" s="29"/>
      <c r="AN6" s="30" t="e">
        <f>AL6/$AM3</f>
        <v>#DIV/0!</v>
      </c>
    </row>
    <row r="7" spans="1:40" ht="18" customHeight="1">
      <c r="A7" s="26">
        <v>6</v>
      </c>
      <c r="B7" s="26" t="str">
        <f>IF(Invullen!C12="","",COUNTIF(Invullen!C12:E21,6))</f>
        <v/>
      </c>
      <c r="C7" s="26" t="str">
        <f>IF(Invullen!J12="","",COUNTIF(Invullen!J12:L21,6))</f>
        <v/>
      </c>
      <c r="D7" s="26" t="str">
        <f>IF(Invullen!Q12="","",COUNTIF(Invullen!Q12:S21,6))</f>
        <v/>
      </c>
      <c r="E7" s="26" t="str">
        <f>IF(Invullen!X12="","",COUNTIF(Invullen!X12:Z21,6))</f>
        <v/>
      </c>
      <c r="F7" s="26" t="str">
        <f>IF(Invullen!AE12="","",COUNTIF(Invullen!AE12:AG21,6))</f>
        <v/>
      </c>
      <c r="G7" s="26" t="str">
        <f>IF(Invullen!C39="","",COUNTIF(Invullen!C39:E48,6))</f>
        <v/>
      </c>
      <c r="H7" s="26" t="str">
        <f>IF(Invullen!J39="","",COUNTIF(Invullen!J39:L48,6))</f>
        <v/>
      </c>
      <c r="I7" s="26" t="str">
        <f>IF(Invullen!Q39="","",COUNTIF(Invullen!Q39:S48,6))</f>
        <v/>
      </c>
      <c r="J7" s="26" t="str">
        <f>IF(Invullen!X39="","",COUNTIF(Invullen!X39:Z48,6))</f>
        <v/>
      </c>
      <c r="K7" s="27" t="str">
        <f>IF(Invullen!AE39="","",COUNTIF(Invullen!AE39:AG48,6))</f>
        <v/>
      </c>
      <c r="L7" s="27" t="str">
        <f>IF(Invullen!C66="","",COUNTIF(Invullen!C66:E75,6))</f>
        <v/>
      </c>
      <c r="M7" s="27" t="str">
        <f>IF(Invullen!J66="","",COUNTIF(Invullen!J66:L75,6))</f>
        <v/>
      </c>
      <c r="N7" s="27" t="str">
        <f>IF(Invullen!Q66="","",COUNTIF(Invullen!Q66:S75,6))</f>
        <v/>
      </c>
      <c r="O7" s="27" t="str">
        <f>IF(Invullen!X66="","",COUNTIF(Invullen!X66:Z75,6))</f>
        <v/>
      </c>
      <c r="P7" s="27" t="str">
        <f>IF(Invullen!AE66="","",COUNTIF(Invullen!AE66:AG75,6))</f>
        <v/>
      </c>
      <c r="Q7" s="27" t="str">
        <f>IF(Invullen!C93="","",COUNTIF(Invullen!C93:E102,6))</f>
        <v/>
      </c>
      <c r="R7" s="27" t="str">
        <f>IF(Invullen!J93="","",COUNTIF(Invullen!J93:L102,6))</f>
        <v/>
      </c>
      <c r="S7" s="27" t="str">
        <f>IF(Invullen!Q93="","",COUNTIF(Invullen!Q93:S102,6))</f>
        <v/>
      </c>
      <c r="T7" s="27" t="str">
        <f>IF(Invullen!X93="","",COUNTIF(Invullen!X93:Z102,6))</f>
        <v/>
      </c>
      <c r="U7" s="27" t="str">
        <f>IF(Invullen!AE93="","",COUNTIF(Invullen!AE93:AG102,6))</f>
        <v/>
      </c>
      <c r="V7" s="27" t="str">
        <f>IF(Invullen!C120="","",COUNTIF(Invullen!C120:E129,6))</f>
        <v/>
      </c>
      <c r="W7" s="27" t="str">
        <f>IF(Invullen!J120="","",COUNTIF(Invullen!J120:L129,6))</f>
        <v/>
      </c>
      <c r="X7" s="27" t="str">
        <f>IF(Invullen!Q120="","",COUNTIF(Invullen!Q120:S129,6))</f>
        <v/>
      </c>
      <c r="Y7" s="27" t="str">
        <f>IF(Invullen!X120="","",COUNTIF(Invullen!X120:Z129,6))</f>
        <v/>
      </c>
      <c r="Z7" s="27" t="str">
        <f>IF(Invullen!AE120="","",COUNTIF(Invullen!AE120:AG129,6))</f>
        <v/>
      </c>
      <c r="AA7" s="26" t="str">
        <f>IF(Invullen!C147="","",COUNTIF(Invullen!C147:E156,6))</f>
        <v/>
      </c>
      <c r="AB7" s="26" t="str">
        <f>IF(Invullen!J147="","",COUNTIF(Invullen!J147:L156,6))</f>
        <v/>
      </c>
      <c r="AC7" s="26" t="str">
        <f>IF(Invullen!Q147="","",COUNTIF(Invullen!Q147:S156,6))</f>
        <v/>
      </c>
      <c r="AD7" s="26" t="str">
        <f>IF(Invullen!X147="","",COUNTIF(Invullen!X147:Z156,6))</f>
        <v/>
      </c>
      <c r="AE7" s="27" t="str">
        <f>IF(Invullen!X174="","",COUNTIF(Invullen!AE147:AG156,6))</f>
        <v/>
      </c>
      <c r="AF7" s="27" t="str">
        <f>IF(Invullen!C174="","",COUNTIF(Invullen!C174:E183,6))</f>
        <v/>
      </c>
      <c r="AG7" s="27" t="str">
        <f>IF(Invullen!J174="","",COUNTIF(Invullen!J174:L183,6))</f>
        <v/>
      </c>
      <c r="AH7" s="27" t="str">
        <f>IF(Invullen!Q174="","",COUNTIF(Invullen!Q174:S183,6))</f>
        <v/>
      </c>
      <c r="AI7" s="27" t="str">
        <f>IF(Invullen!X174="","",COUNTIF(Invullen!X174:Z183,6))</f>
        <v/>
      </c>
      <c r="AJ7" s="27" t="str">
        <f>IF(Invullen!AE174="","",COUNTIF(Invullen!AE174:AG183,6))</f>
        <v/>
      </c>
      <c r="AK7" s="28" t="e">
        <f>SUM(B7:K7)/AM2</f>
        <v>#DIV/0!</v>
      </c>
      <c r="AL7" s="26">
        <f t="shared" si="0"/>
        <v>0</v>
      </c>
      <c r="AM7" s="29"/>
      <c r="AN7" s="30" t="e">
        <f>AL7/$AM3</f>
        <v>#DIV/0!</v>
      </c>
    </row>
    <row r="8" spans="1:40" ht="18" customHeight="1">
      <c r="A8" s="26">
        <v>7</v>
      </c>
      <c r="B8" s="26" t="str">
        <f>IF(Invullen!C12="","",COUNTIF(Invullen!C12:E21,7))</f>
        <v/>
      </c>
      <c r="C8" s="26" t="str">
        <f>IF(Invullen!J12="","",COUNTIF(Invullen!J12:L21,7))</f>
        <v/>
      </c>
      <c r="D8" s="26" t="str">
        <f>IF(Invullen!Q12="","",COUNTIF(Invullen!Q12:S21,7))</f>
        <v/>
      </c>
      <c r="E8" s="26" t="str">
        <f>IF(Invullen!X12="","",COUNTIF(Invullen!X12:Z21,7))</f>
        <v/>
      </c>
      <c r="F8" s="26" t="str">
        <f>IF(Invullen!AE12="","",COUNTIF(Invullen!AE12:AG21,7))</f>
        <v/>
      </c>
      <c r="G8" s="26" t="str">
        <f>IF(Invullen!C39="","",COUNTIF(Invullen!C39:E48,7))</f>
        <v/>
      </c>
      <c r="H8" s="26" t="str">
        <f>IF(Invullen!J39="","",COUNTIF(Invullen!J39:L48,7))</f>
        <v/>
      </c>
      <c r="I8" s="26" t="str">
        <f>IF(Invullen!Q39="","",COUNTIF(Invullen!Q39:S48,7))</f>
        <v/>
      </c>
      <c r="J8" s="26" t="str">
        <f>IF(Invullen!X39="","",COUNTIF(Invullen!X39:Z48,7))</f>
        <v/>
      </c>
      <c r="K8" s="27" t="str">
        <f>IF(Invullen!AE39="","",COUNTIF(Invullen!AE39:AG48,7))</f>
        <v/>
      </c>
      <c r="L8" s="27" t="str">
        <f>IF(Invullen!C66="","",COUNTIF(Invullen!C66:E75,7))</f>
        <v/>
      </c>
      <c r="M8" s="27" t="str">
        <f>IF(Invullen!J66="","",COUNTIF(Invullen!J66:L75,7))</f>
        <v/>
      </c>
      <c r="N8" s="27" t="str">
        <f>IF(Invullen!Q66="","",COUNTIF(Invullen!Q66:S75,7))</f>
        <v/>
      </c>
      <c r="O8" s="27" t="str">
        <f>IF(Invullen!X66="","",COUNTIF(Invullen!X66:Z75,7))</f>
        <v/>
      </c>
      <c r="P8" s="27" t="str">
        <f>IF(Invullen!AE66="","",COUNTIF(Invullen!AE66:AG75,7))</f>
        <v/>
      </c>
      <c r="Q8" s="27" t="str">
        <f>IF(Invullen!C93="","",COUNTIF(Invullen!C93:E102,7))</f>
        <v/>
      </c>
      <c r="R8" s="27" t="str">
        <f>IF(Invullen!J93="","",COUNTIF(Invullen!J93:L102,7))</f>
        <v/>
      </c>
      <c r="S8" s="27" t="str">
        <f>IF(Invullen!Q93="","",COUNTIF(Invullen!Q93:S102,7))</f>
        <v/>
      </c>
      <c r="T8" s="27" t="str">
        <f>IF(Invullen!X93="","",COUNTIF(Invullen!X93:Z102,7))</f>
        <v/>
      </c>
      <c r="U8" s="27" t="str">
        <f>IF(Invullen!AE93="","",COUNTIF(Invullen!AE93:AG102,7))</f>
        <v/>
      </c>
      <c r="V8" s="27" t="str">
        <f>IF(Invullen!C120="","",COUNTIF(Invullen!C120:E129,7))</f>
        <v/>
      </c>
      <c r="W8" s="27" t="str">
        <f>IF(Invullen!J120="","",COUNTIF(Invullen!J120:L129,7))</f>
        <v/>
      </c>
      <c r="X8" s="27" t="str">
        <f>IF(Invullen!Q120="","",COUNTIF(Invullen!Q120:S129,7))</f>
        <v/>
      </c>
      <c r="Y8" s="27" t="str">
        <f>IF(Invullen!X120="","",COUNTIF(Invullen!X120:Z129,7))</f>
        <v/>
      </c>
      <c r="Z8" s="27" t="str">
        <f>IF(Invullen!AE120="","",COUNTIF(Invullen!AE120:AG129,7))</f>
        <v/>
      </c>
      <c r="AA8" s="26" t="str">
        <f>IF(Invullen!C147="","",COUNTIF(Invullen!C147:E156,7))</f>
        <v/>
      </c>
      <c r="AB8" s="26" t="str">
        <f>IF(Invullen!J147="","",COUNTIF(Invullen!J147:L156,7))</f>
        <v/>
      </c>
      <c r="AC8" s="26" t="str">
        <f>IF(Invullen!Q147="","",COUNTIF(Invullen!Q147:S156,7))</f>
        <v/>
      </c>
      <c r="AD8" s="26" t="str">
        <f>IF(Invullen!X147="","",COUNTIF(Invullen!X147:Z156,7))</f>
        <v/>
      </c>
      <c r="AE8" s="27" t="str">
        <f>IF(Invullen!X174="","",COUNTIF(Invullen!AE147:AG156,7))</f>
        <v/>
      </c>
      <c r="AF8" s="27" t="str">
        <f>IF(Invullen!C174="","",COUNTIF(Invullen!C174:E183,7))</f>
        <v/>
      </c>
      <c r="AG8" s="27" t="str">
        <f>IF(Invullen!J174="","",COUNTIF(Invullen!J174:L183,7))</f>
        <v/>
      </c>
      <c r="AH8" s="27" t="str">
        <f>IF(Invullen!Q174="","",COUNTIF(Invullen!Q174:S183,7))</f>
        <v/>
      </c>
      <c r="AI8" s="27" t="str">
        <f>IF(Invullen!X174="","",COUNTIF(Invullen!X174:Z183,7))</f>
        <v/>
      </c>
      <c r="AJ8" s="27" t="str">
        <f>IF(Invullen!AE174="","",COUNTIF(Invullen!AE174:AG183,7))</f>
        <v/>
      </c>
      <c r="AK8" s="28" t="e">
        <f>SUM(B8:K8)/AM2</f>
        <v>#DIV/0!</v>
      </c>
      <c r="AL8" s="26">
        <f t="shared" si="0"/>
        <v>0</v>
      </c>
      <c r="AM8" s="29"/>
      <c r="AN8" s="30" t="e">
        <f>AL8/$AM3</f>
        <v>#DIV/0!</v>
      </c>
    </row>
    <row r="9" spans="1:40" ht="18" customHeight="1">
      <c r="A9" s="26">
        <v>8</v>
      </c>
      <c r="B9" s="26" t="str">
        <f>IF(Invullen!C12="","",COUNTIF(Invullen!C12:E21,8))</f>
        <v/>
      </c>
      <c r="C9" s="26" t="str">
        <f>IF(Invullen!J12="","",COUNTIF(Invullen!J12:L21,8))</f>
        <v/>
      </c>
      <c r="D9" s="26" t="str">
        <f>IF(Invullen!Q12="","",COUNTIF(Invullen!Q12:S21,8))</f>
        <v/>
      </c>
      <c r="E9" s="26" t="str">
        <f>IF(Invullen!X12="","",COUNTIF(Invullen!X12:Z21,8))</f>
        <v/>
      </c>
      <c r="F9" s="26" t="str">
        <f>IF(Invullen!AE12="","",COUNTIF(Invullen!AE12:AG21,8))</f>
        <v/>
      </c>
      <c r="G9" s="26" t="str">
        <f>IF(Invullen!C39="","",COUNTIF(Invullen!C39:E48,8))</f>
        <v/>
      </c>
      <c r="H9" s="26" t="str">
        <f>IF(Invullen!J39="","",COUNTIF(Invullen!J39:L48,8))</f>
        <v/>
      </c>
      <c r="I9" s="26" t="str">
        <f>IF(Invullen!Q39="","",COUNTIF(Invullen!Q39:S48,8))</f>
        <v/>
      </c>
      <c r="J9" s="26" t="str">
        <f>IF(Invullen!X39="","",COUNTIF(Invullen!X39:Z48,8))</f>
        <v/>
      </c>
      <c r="K9" s="27" t="str">
        <f>IF(Invullen!AE39="","",COUNTIF(Invullen!AE39:AG48,8))</f>
        <v/>
      </c>
      <c r="L9" s="27" t="str">
        <f>IF(Invullen!C66="","",COUNTIF(Invullen!C66:E75,8))</f>
        <v/>
      </c>
      <c r="M9" s="27" t="str">
        <f>IF(Invullen!J66="","",COUNTIF(Invullen!J66:L75,8))</f>
        <v/>
      </c>
      <c r="N9" s="27" t="str">
        <f>IF(Invullen!Q66="","",COUNTIF(Invullen!Q66:S75,8))</f>
        <v/>
      </c>
      <c r="O9" s="27" t="str">
        <f>IF(Invullen!X66="","",COUNTIF(Invullen!X66:Z75,8))</f>
        <v/>
      </c>
      <c r="P9" s="27" t="str">
        <f>IF(Invullen!AE66="","",COUNTIF(Invullen!AE66:AG75,8))</f>
        <v/>
      </c>
      <c r="Q9" s="27" t="str">
        <f>IF(Invullen!C93="","",COUNTIF(Invullen!C93:E102,8))</f>
        <v/>
      </c>
      <c r="R9" s="27" t="str">
        <f>IF(Invullen!J93="","",COUNTIF(Invullen!J93:L102,8))</f>
        <v/>
      </c>
      <c r="S9" s="27" t="str">
        <f>IF(Invullen!Q93="","",COUNTIF(Invullen!Q93:S102,8))</f>
        <v/>
      </c>
      <c r="T9" s="27" t="str">
        <f>IF(Invullen!X93="","",COUNTIF(Invullen!X93:Z102,8))</f>
        <v/>
      </c>
      <c r="U9" s="27" t="str">
        <f>IF(Invullen!AE93="","",COUNTIF(Invullen!AE93:AG102,8))</f>
        <v/>
      </c>
      <c r="V9" s="27" t="str">
        <f>IF(Invullen!C120="","",COUNTIF(Invullen!C120:E129,8))</f>
        <v/>
      </c>
      <c r="W9" s="27" t="str">
        <f>IF(Invullen!J120="","",COUNTIF(Invullen!J120:L129,8))</f>
        <v/>
      </c>
      <c r="X9" s="27" t="str">
        <f>IF(Invullen!Q120="","",COUNTIF(Invullen!Q120:S129,8))</f>
        <v/>
      </c>
      <c r="Y9" s="27" t="str">
        <f>IF(Invullen!X120="","",COUNTIF(Invullen!X120:Z129,8))</f>
        <v/>
      </c>
      <c r="Z9" s="27" t="str">
        <f>IF(Invullen!AE120="","",COUNTIF(Invullen!AE120:AG129,8))</f>
        <v/>
      </c>
      <c r="AA9" s="26" t="str">
        <f>IF(Invullen!C147="","",COUNTIF(Invullen!C147:E156,8))</f>
        <v/>
      </c>
      <c r="AB9" s="26" t="str">
        <f>IF(Invullen!J147="","",COUNTIF(Invullen!J147:L156,8))</f>
        <v/>
      </c>
      <c r="AC9" s="26" t="str">
        <f>IF(Invullen!Q147="","",COUNTIF(Invullen!Q147:S156,8))</f>
        <v/>
      </c>
      <c r="AD9" s="26" t="str">
        <f>IF(Invullen!X147="","",COUNTIF(Invullen!X147:Z156,8))</f>
        <v/>
      </c>
      <c r="AE9" s="27" t="str">
        <f>IF(Invullen!X174="","",COUNTIF(Invullen!AE147:AG156,8))</f>
        <v/>
      </c>
      <c r="AF9" s="27" t="str">
        <f>IF(Invullen!C174="","",COUNTIF(Invullen!C174:E183,8))</f>
        <v/>
      </c>
      <c r="AG9" s="27" t="str">
        <f>IF(Invullen!J174="","",COUNTIF(Invullen!J174:L183,8))</f>
        <v/>
      </c>
      <c r="AH9" s="27" t="str">
        <f>IF(Invullen!Q174="","",COUNTIF(Invullen!Q174:S183,8))</f>
        <v/>
      </c>
      <c r="AI9" s="27" t="str">
        <f>IF(Invullen!X174="","",COUNTIF(Invullen!X174:Z183,8))</f>
        <v/>
      </c>
      <c r="AJ9" s="27" t="str">
        <f>IF(Invullen!AE174="","",COUNTIF(Invullen!AE174:AG183,8))</f>
        <v/>
      </c>
      <c r="AK9" s="28" t="e">
        <f>SUM(B9:K9)/AM2</f>
        <v>#DIV/0!</v>
      </c>
      <c r="AL9" s="26">
        <f t="shared" si="0"/>
        <v>0</v>
      </c>
      <c r="AM9" s="29"/>
      <c r="AN9" s="30" t="e">
        <f>AL9/$AM3</f>
        <v>#DIV/0!</v>
      </c>
    </row>
    <row r="10" spans="1:40" ht="18" customHeight="1">
      <c r="A10" s="26">
        <v>9</v>
      </c>
      <c r="B10" s="26" t="str">
        <f>IF(Invullen!C12="","",COUNTIF(Invullen!C12:E21,9))</f>
        <v/>
      </c>
      <c r="C10" s="26" t="str">
        <f>IF(Invullen!J12="","",COUNTIF(Invullen!J12:L21,9))</f>
        <v/>
      </c>
      <c r="D10" s="26" t="str">
        <f>IF(Invullen!Q12="","",COUNTIF(Invullen!Q12:S21,9))</f>
        <v/>
      </c>
      <c r="E10" s="26" t="str">
        <f>IF(Invullen!X12="","",COUNTIF(Invullen!X12:Z21,9))</f>
        <v/>
      </c>
      <c r="F10" s="26" t="str">
        <f>IF(Invullen!AE12="","",COUNTIF(Invullen!AE12:AG21,9))</f>
        <v/>
      </c>
      <c r="G10" s="26" t="str">
        <f>IF(Invullen!C39="","",COUNTIF(Invullen!C39:E48,9))</f>
        <v/>
      </c>
      <c r="H10" s="26" t="str">
        <f>IF(Invullen!J39="","",COUNTIF(Invullen!J39:L48,9))</f>
        <v/>
      </c>
      <c r="I10" s="26" t="str">
        <f>IF(Invullen!Q39="","",COUNTIF(Invullen!Q39:S48,9))</f>
        <v/>
      </c>
      <c r="J10" s="26" t="str">
        <f>IF(Invullen!X39="","",COUNTIF(Invullen!X39:Z48,9))</f>
        <v/>
      </c>
      <c r="K10" s="27" t="str">
        <f>IF(Invullen!AE39="","",COUNTIF(Invullen!AE39:AG48,9))</f>
        <v/>
      </c>
      <c r="L10" s="27" t="str">
        <f>IF(Invullen!C66="","",COUNTIF(Invullen!C66:E75,9))</f>
        <v/>
      </c>
      <c r="M10" s="27" t="str">
        <f>IF(Invullen!J66="","",COUNTIF(Invullen!J66:L75,9))</f>
        <v/>
      </c>
      <c r="N10" s="27" t="str">
        <f>IF(Invullen!Q66="","",COUNTIF(Invullen!Q66:S75,9))</f>
        <v/>
      </c>
      <c r="O10" s="27" t="str">
        <f>IF(Invullen!X66="","",COUNTIF(Invullen!X66:Z75,9))</f>
        <v/>
      </c>
      <c r="P10" s="27" t="str">
        <f>IF(Invullen!AE66="","",COUNTIF(Invullen!AE66:AG75,9))</f>
        <v/>
      </c>
      <c r="Q10" s="27" t="str">
        <f>IF(Invullen!C93="","",COUNTIF(Invullen!C93:E102,9))</f>
        <v/>
      </c>
      <c r="R10" s="27" t="str">
        <f>IF(Invullen!J93="","",COUNTIF(Invullen!J93:L102,9))</f>
        <v/>
      </c>
      <c r="S10" s="27" t="str">
        <f>IF(Invullen!Q93="","",COUNTIF(Invullen!Q93:S102,9))</f>
        <v/>
      </c>
      <c r="T10" s="27" t="str">
        <f>IF(Invullen!X93="","",COUNTIF(Invullen!X93:Z102,9))</f>
        <v/>
      </c>
      <c r="U10" s="27" t="str">
        <f>IF(Invullen!AE93="","",COUNTIF(Invullen!AE93:AG102,9))</f>
        <v/>
      </c>
      <c r="V10" s="27" t="str">
        <f>IF(Invullen!C120="","",COUNTIF(Invullen!C120:E129,9))</f>
        <v/>
      </c>
      <c r="W10" s="27" t="str">
        <f>IF(Invullen!J120="","",COUNTIF(Invullen!J120:L129,9))</f>
        <v/>
      </c>
      <c r="X10" s="27" t="str">
        <f>IF(Invullen!Q120="","",COUNTIF(Invullen!Q120:S129,9))</f>
        <v/>
      </c>
      <c r="Y10" s="27" t="str">
        <f>IF(Invullen!X120="","",COUNTIF(Invullen!X120:Z129,9))</f>
        <v/>
      </c>
      <c r="Z10" s="27" t="str">
        <f>IF(Invullen!AE120="","",COUNTIF(Invullen!AE120:AG129,9))</f>
        <v/>
      </c>
      <c r="AA10" s="26" t="str">
        <f>IF(Invullen!C147="","",COUNTIF(Invullen!C147:E156,9))</f>
        <v/>
      </c>
      <c r="AB10" s="26" t="str">
        <f>IF(Invullen!J147="","",COUNTIF(Invullen!J147:L156,9))</f>
        <v/>
      </c>
      <c r="AC10" s="26" t="str">
        <f>IF(Invullen!Q147="","",COUNTIF(Invullen!Q147:S156,9))</f>
        <v/>
      </c>
      <c r="AD10" s="26" t="str">
        <f>IF(Invullen!X147="","",COUNTIF(Invullen!X147:Z156,9))</f>
        <v/>
      </c>
      <c r="AE10" s="27" t="str">
        <f>IF(Invullen!X174="","",COUNTIF(Invullen!AE147:AG156,9))</f>
        <v/>
      </c>
      <c r="AF10" s="27" t="str">
        <f>IF(Invullen!C174="","",COUNTIF(Invullen!C174:E183,9))</f>
        <v/>
      </c>
      <c r="AG10" s="27" t="str">
        <f>IF(Invullen!J174="","",COUNTIF(Invullen!J174:L183,9))</f>
        <v/>
      </c>
      <c r="AH10" s="27" t="str">
        <f>IF(Invullen!Q174="","",COUNTIF(Invullen!Q174:S183,9))</f>
        <v/>
      </c>
      <c r="AI10" s="27" t="str">
        <f>IF(Invullen!X174="","",COUNTIF(Invullen!X174:Z183,9))</f>
        <v/>
      </c>
      <c r="AJ10" s="27" t="str">
        <f>IF(Invullen!AE174="","",COUNTIF(Invullen!AE174:AG183,9))</f>
        <v/>
      </c>
      <c r="AK10" s="28" t="e">
        <f>SUM(B10:K10)/AM2</f>
        <v>#DIV/0!</v>
      </c>
      <c r="AL10" s="26">
        <f t="shared" si="0"/>
        <v>0</v>
      </c>
      <c r="AM10" s="29"/>
      <c r="AN10" s="30" t="e">
        <f>AL10/$AM3</f>
        <v>#DIV/0!</v>
      </c>
    </row>
    <row r="11" spans="1:40" ht="18" customHeight="1">
      <c r="A11" s="26">
        <v>10</v>
      </c>
      <c r="B11" s="26" t="str">
        <f>IF(Invullen!C12="","",SUM((COUNTIF(Invullen!C12:E21,10))))</f>
        <v/>
      </c>
      <c r="C11" s="26" t="str">
        <f>IF(Invullen!J12="","",COUNTIF(Invullen!J12:L21,10))</f>
        <v/>
      </c>
      <c r="D11" s="26" t="str">
        <f>IF(Invullen!Q12="","",COUNTIF(Invullen!Q12:S21,10))</f>
        <v/>
      </c>
      <c r="E11" s="26" t="str">
        <f>IF(Invullen!X12="","",COUNTIF(Invullen!X12:Z21,10))</f>
        <v/>
      </c>
      <c r="F11" s="26" t="str">
        <f>IF(Invullen!AE12="","",COUNTIF(Invullen!AE12:AG21,10))</f>
        <v/>
      </c>
      <c r="G11" s="26" t="str">
        <f>IF(Invullen!C39="","",COUNTIF(Invullen!C39:E48,10))</f>
        <v/>
      </c>
      <c r="H11" s="26" t="str">
        <f>IF(Invullen!J39="","",COUNTIF(Invullen!J39:L48,10))</f>
        <v/>
      </c>
      <c r="I11" s="26" t="str">
        <f>IF(Invullen!Q39="","",COUNTIF(Invullen!Q39:S48,10))</f>
        <v/>
      </c>
      <c r="J11" s="26" t="str">
        <f>IF(Invullen!X39="","",COUNTIF(Invullen!X39:Z48,10))</f>
        <v/>
      </c>
      <c r="K11" s="27" t="str">
        <f>IF(Invullen!AE39="","",COUNTIF(Invullen!AE39:AG48,10))</f>
        <v/>
      </c>
      <c r="L11" s="27" t="str">
        <f>IF(Invullen!C66="","",COUNTIF(Invullen!C66:E75,10))</f>
        <v/>
      </c>
      <c r="M11" s="27" t="str">
        <f>IF(Invullen!J66="","",COUNTIF(Invullen!J66:L75,10))</f>
        <v/>
      </c>
      <c r="N11" s="27" t="str">
        <f>IF(Invullen!Q66="","",COUNTIF(Invullen!Q66:S75,10))</f>
        <v/>
      </c>
      <c r="O11" s="27" t="str">
        <f>IF(Invullen!X66="","",COUNTIF(Invullen!X66:Z75,10))</f>
        <v/>
      </c>
      <c r="P11" s="27" t="str">
        <f>IF(Invullen!AE66="","",COUNTIF(Invullen!AE66:AG75,10))</f>
        <v/>
      </c>
      <c r="Q11" s="27" t="str">
        <f>IF(Invullen!C93="","",COUNTIF(Invullen!C93:E102,10))</f>
        <v/>
      </c>
      <c r="R11" s="27" t="str">
        <f>IF(Invullen!J93="","",COUNTIF(Invullen!J93:L102,10))</f>
        <v/>
      </c>
      <c r="S11" s="27" t="str">
        <f>IF(Invullen!Q93="","",COUNTIF(Invullen!Q93:S102,10))</f>
        <v/>
      </c>
      <c r="T11" s="27" t="str">
        <f>IF(Invullen!X93="","",COUNTIF(Invullen!X93:Z102,10))</f>
        <v/>
      </c>
      <c r="U11" s="27" t="str">
        <f>IF(Invullen!AE93="","",COUNTIF(Invullen!AE93:AG102,10))</f>
        <v/>
      </c>
      <c r="V11" s="27" t="str">
        <f>IF(Invullen!C120="","",COUNTIF(Invullen!C120:E129,10))</f>
        <v/>
      </c>
      <c r="W11" s="27" t="str">
        <f>IF(Invullen!J120="","",COUNTIF(Invullen!J120:L129,10))</f>
        <v/>
      </c>
      <c r="X11" s="27" t="str">
        <f>IF(Invullen!Q120="","",COUNTIF(Invullen!Q120:S129,10))</f>
        <v/>
      </c>
      <c r="Y11" s="27" t="str">
        <f>IF(Invullen!X120="","",COUNTIF(Invullen!X120:Z129,10))</f>
        <v/>
      </c>
      <c r="Z11" s="27" t="str">
        <f>IF(Invullen!AE120="","",COUNTIF(Invullen!AE120:AG129,10))</f>
        <v/>
      </c>
      <c r="AA11" s="26" t="str">
        <f>IF(Invullen!C147="","",COUNTIF(Invullen!C147:E156,10))</f>
        <v/>
      </c>
      <c r="AB11" s="26" t="str">
        <f>IF(Invullen!J147="","",COUNTIF(Invullen!J147:L156,10))</f>
        <v/>
      </c>
      <c r="AC11" s="26" t="str">
        <f>IF(Invullen!Q147="","",COUNTIF(Invullen!Q147:S156,10))</f>
        <v/>
      </c>
      <c r="AD11" s="26" t="str">
        <f>IF(Invullen!X147="","",COUNTIF(Invullen!X147:Z156,10))</f>
        <v/>
      </c>
      <c r="AE11" s="27" t="str">
        <f>IF(Invullen!X174="","",COUNTIF(Invullen!AE147:AG156,10))</f>
        <v/>
      </c>
      <c r="AF11" s="27" t="str">
        <f>IF(Invullen!C174="","",COUNTIF(Invullen!C174:E183,10))</f>
        <v/>
      </c>
      <c r="AG11" s="27" t="str">
        <f>IF(Invullen!J174="","",COUNTIF(Invullen!J174:L183,10))</f>
        <v/>
      </c>
      <c r="AH11" s="27" t="str">
        <f>IF(Invullen!Q174="","",COUNTIF(Invullen!Q174:S183,10))</f>
        <v/>
      </c>
      <c r="AI11" s="27" t="str">
        <f>IF(Invullen!X174="","",COUNTIF(Invullen!X174:Z183,10))</f>
        <v/>
      </c>
      <c r="AJ11" s="27" t="str">
        <f>IF(Invullen!AE174="","",COUNTIF(Invullen!AE174:AG183,10))</f>
        <v/>
      </c>
      <c r="AK11" s="28" t="e">
        <f>SUM(B11:K11)/AM2</f>
        <v>#DIV/0!</v>
      </c>
      <c r="AL11" s="26">
        <f t="shared" si="0"/>
        <v>0</v>
      </c>
      <c r="AM11" s="29"/>
      <c r="AN11" s="30" t="e">
        <f>AL11/$AM3</f>
        <v>#DIV/0!</v>
      </c>
    </row>
    <row r="12" spans="1:40" ht="18" customHeight="1">
      <c r="A12" s="27" t="s">
        <v>13</v>
      </c>
      <c r="B12" s="26" t="str">
        <f>IF(Invullen!C12="","",COUNTIF(Invullen!C12:E21,"X"))</f>
        <v/>
      </c>
      <c r="C12" s="26" t="str">
        <f>IF(Invullen!J12="","",COUNTIF(Invullen!J12:L21,"X"))</f>
        <v/>
      </c>
      <c r="D12" s="26" t="str">
        <f>IF(Invullen!Q12="","",COUNTIF(Invullen!Q12:S21,"X"))</f>
        <v/>
      </c>
      <c r="E12" s="26" t="str">
        <f>IF(Invullen!X12="","",COUNTIF(Invullen!X12:Z21,"X"))</f>
        <v/>
      </c>
      <c r="F12" s="26" t="str">
        <f>IF(Invullen!AE12="","",COUNTIF(Invullen!AE12:AG21,"X"))</f>
        <v/>
      </c>
      <c r="G12" s="26" t="str">
        <f>IF(Invullen!C39="","",COUNTIF(Invullen!C39:E48,"X"))</f>
        <v/>
      </c>
      <c r="H12" s="26" t="str">
        <f>IF(Invullen!J39="","",COUNTIF(Invullen!J39:L48,"X"))</f>
        <v/>
      </c>
      <c r="I12" s="26" t="str">
        <f>IF(Invullen!Q39="","",COUNTIF(Invullen!Q39:S48,"X"))</f>
        <v/>
      </c>
      <c r="J12" s="26" t="str">
        <f>IF(Invullen!X39="","",COUNTIF(Invullen!X39:Z48,"X"))</f>
        <v/>
      </c>
      <c r="K12" s="27" t="str">
        <f>IF(Invullen!AE39="","",COUNTIF(Invullen!AE39:AG48,"X"))</f>
        <v/>
      </c>
      <c r="L12" s="27" t="str">
        <f>IF(Invullen!C66="","",COUNTIF(Invullen!C66:E75,"X"))</f>
        <v/>
      </c>
      <c r="M12" s="27" t="str">
        <f>IF(Invullen!J66="","",COUNTIF(Invullen!J66:L75,"x"))</f>
        <v/>
      </c>
      <c r="N12" s="27" t="str">
        <f>IF(Invullen!Q66="","",COUNTIF(Invullen!Q66:S75,"x"))</f>
        <v/>
      </c>
      <c r="O12" s="27" t="str">
        <f>IF(Invullen!X66="","",COUNTIF(Invullen!X66:Z75,"x"))</f>
        <v/>
      </c>
      <c r="P12" s="27" t="str">
        <f>IF(Invullen!AE66="","",COUNTIF(Invullen!AE66:AG75,"x"))</f>
        <v/>
      </c>
      <c r="Q12" s="26"/>
      <c r="R12" s="26"/>
      <c r="S12" s="27" t="str">
        <f>IF(Invullen!Q93="","",COUNTIF(Invullen!Q93:S102,"X"))</f>
        <v/>
      </c>
      <c r="T12" s="27" t="str">
        <f>IF(Invullen!X93="","",COUNTIF(Invullen!X93:Z102,"X"))</f>
        <v/>
      </c>
      <c r="U12" s="27" t="str">
        <f>IF(Invullen!AE93="","",COUNTIF(Invullen!AE93:AG102,"x"))</f>
        <v/>
      </c>
      <c r="V12" s="27" t="str">
        <f>IF(Invullen!C120="","",COUNTIF(Invullen!C120:E129,"x"))</f>
        <v/>
      </c>
      <c r="W12" s="27" t="str">
        <f>IF(Invullen!J120="","",COUNTIF(Invullen!J120:L129,"x"))</f>
        <v/>
      </c>
      <c r="X12" s="27" t="str">
        <f>IF(Invullen!Q120="","",COUNTIF(Invullen!Q120:S129,"x"))</f>
        <v/>
      </c>
      <c r="Y12" s="27" t="str">
        <f>IF(Invullen!X120="","",COUNTIF(Invullen!X120:Z129,"x"))</f>
        <v/>
      </c>
      <c r="Z12" s="27" t="str">
        <f>IF(Invullen!AE120="","",COUNTIF(Invullen!AE120:AG129,"x"))</f>
        <v/>
      </c>
      <c r="AA12" s="26" t="str">
        <f>IF(Invullen!C147="","",COUNTIF(Invullen!C147:E156,"x"))</f>
        <v/>
      </c>
      <c r="AB12" s="26" t="str">
        <f>IF(Invullen!J147="","",COUNTIF(Invullen!J147:L156,"x"))</f>
        <v/>
      </c>
      <c r="AC12" s="26" t="str">
        <f>IF(Invullen!Q147="","",COUNTIF(Invullen!Q147:S156,"x"))</f>
        <v/>
      </c>
      <c r="AD12" s="26" t="str">
        <f>IF(Invullen!X147="","",COUNTIF(Invullen!X147:Z156,"x"))</f>
        <v/>
      </c>
      <c r="AE12" s="27" t="str">
        <f>IF(Invullen!X174="","",COUNTIF(Invullen!AE147:AG156,"x"))</f>
        <v/>
      </c>
      <c r="AF12" s="27" t="str">
        <f>IF(Invullen!C174="","",COUNTIF(Invullen!C174:E183,"x"))</f>
        <v/>
      </c>
      <c r="AG12" s="27" t="str">
        <f>IF(Invullen!J174="","",COUNTIF(Invullen!J174:L183,"x"))</f>
        <v/>
      </c>
      <c r="AH12" s="27" t="str">
        <f>IF(Invullen!Q174="","",COUNTIF(Invullen!Q174:S183,"x"))</f>
        <v/>
      </c>
      <c r="AI12" s="27" t="str">
        <f>IF(Invullen!X174="","",COUNTIF(Invullen!X174:Z183,"x"))</f>
        <v/>
      </c>
      <c r="AJ12" s="27" t="str">
        <f>IF(Invullen!AE174="","",COUNTIF(Invullen!AE174:AG183,"x"))</f>
        <v/>
      </c>
      <c r="AK12" s="28" t="e">
        <f>SUM(B12:K12)/AM2</f>
        <v>#DIV/0!</v>
      </c>
      <c r="AL12" s="26">
        <f t="shared" si="0"/>
        <v>0</v>
      </c>
      <c r="AM12" s="29"/>
      <c r="AN12" s="30" t="e">
        <f>AL12/$AM3</f>
        <v>#DIV/0!</v>
      </c>
    </row>
    <row r="13" spans="1:40" ht="18" customHeight="1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31" t="e">
        <f>SUM(AN1:AN12)</f>
        <v>#DIV/0!</v>
      </c>
    </row>
    <row r="14" spans="1:40" ht="18" customHeight="1">
      <c r="A14" s="26">
        <v>3</v>
      </c>
      <c r="B14" s="26" t="str">
        <f>IF(Invullen!C12="","",Invullen!F12)</f>
        <v/>
      </c>
      <c r="C14" s="26" t="str">
        <f>IF(Invullen!J12="","",Invullen!M12)</f>
        <v/>
      </c>
      <c r="D14" s="26" t="str">
        <f>IF(Invullen!Q12="","",Invullen!T12)</f>
        <v/>
      </c>
      <c r="E14" s="26" t="str">
        <f>IF(Invullen!X12="","",Invullen!AA12)</f>
        <v/>
      </c>
      <c r="F14" s="26" t="str">
        <f>IF(Invullen!AE12="","",Invullen!AH12)</f>
        <v/>
      </c>
      <c r="G14" s="26" t="str">
        <f>IF(Invullen!C39="","",Invullen!F39)</f>
        <v/>
      </c>
      <c r="H14" s="26" t="str">
        <f>IF(Invullen!J39="","",Invullen!M39)</f>
        <v/>
      </c>
      <c r="I14" s="26" t="str">
        <f>IF(Invullen!Q39="","",Invullen!T39)</f>
        <v/>
      </c>
      <c r="J14" s="26" t="str">
        <f>IF(Invullen!X39="","",Invullen!AA39)</f>
        <v/>
      </c>
      <c r="K14" s="27" t="str">
        <f>IF(Invullen!AE39="","",Invullen!AH39)</f>
        <v/>
      </c>
      <c r="L14" s="27" t="str">
        <f>IF(Invullen!C66="","",Invullen!F66)</f>
        <v/>
      </c>
      <c r="M14" s="27" t="str">
        <f>IF(Invullen!J66="","",Invullen!M66)</f>
        <v/>
      </c>
      <c r="N14" s="27" t="str">
        <f>IF(Invullen!Q66="","",Invullen!T66)</f>
        <v/>
      </c>
      <c r="O14" s="27" t="str">
        <f>IF(Invullen!X66="","",Invullen!AA66)</f>
        <v/>
      </c>
      <c r="P14" s="27" t="str">
        <f>IF(Invullen!AE66="","",Invullen!AH66)</f>
        <v/>
      </c>
      <c r="Q14" s="27" t="str">
        <f>IF(Invullen!C93="","",Invullen!F93)</f>
        <v/>
      </c>
      <c r="R14" s="27" t="str">
        <f>IF(Invullen!J93="","",Invullen!M93)</f>
        <v/>
      </c>
      <c r="S14" s="27" t="str">
        <f>IF(Invullen!Q93="","",Invullen!T93)</f>
        <v/>
      </c>
      <c r="T14" s="27" t="str">
        <f>IF(Invullen!X93="","",Invullen!AA93)</f>
        <v/>
      </c>
      <c r="U14" s="27" t="str">
        <f>IF(Invullen!AE93="","",Invullen!AH93)</f>
        <v/>
      </c>
      <c r="V14" s="27" t="str">
        <f>IF(Invullen!C120="","",Invullen!F120)</f>
        <v/>
      </c>
      <c r="W14" s="27" t="str">
        <f>IF(Invullen!J120="","",Invullen!M120)</f>
        <v/>
      </c>
      <c r="X14" s="27" t="str">
        <f>IF(Invullen!Q120="","",Invullen!T120)</f>
        <v/>
      </c>
      <c r="Y14" s="27" t="str">
        <f>IF(Invullen!X120="","",Invullen!AA120)</f>
        <v/>
      </c>
      <c r="Z14" s="27" t="str">
        <f>IF(Invullen!AE120="","",Invullen!AH120)</f>
        <v/>
      </c>
      <c r="AA14" s="26" t="str">
        <f>IF(Invullen!C147="","",Invullen!F147)</f>
        <v/>
      </c>
      <c r="AB14" s="26" t="str">
        <f>IF(Invullen!J147="","",Invullen!M147)</f>
        <v/>
      </c>
      <c r="AC14" s="26" t="str">
        <f>IF(Invullen!Q147="","",Invullen!T147)</f>
        <v/>
      </c>
      <c r="AD14" s="26" t="str">
        <f>IF(Invullen!X147="","",Invullen!AA147)</f>
        <v/>
      </c>
      <c r="AE14" s="26" t="str">
        <f>IF(Invullen!AE147="","",Invullen!AH147)</f>
        <v/>
      </c>
      <c r="AF14" s="27" t="str">
        <f>IF(Invullen!C174="","",Invullen!F174)</f>
        <v/>
      </c>
      <c r="AG14" s="27" t="str">
        <f>IF(Invullen!J174="","",Invullen!M174)</f>
        <v/>
      </c>
      <c r="AH14" s="27" t="str">
        <f>IF(Invullen!Q174="","",Invullen!T174)</f>
        <v/>
      </c>
      <c r="AI14" s="27" t="str">
        <f>IF(Invullen!X174="","",Invullen!AA174)</f>
        <v/>
      </c>
      <c r="AJ14" s="27" t="str">
        <f>IF(Invullen!AE174="","",Invullen!AH174)</f>
        <v/>
      </c>
      <c r="AK14" s="29"/>
      <c r="AL14" s="29"/>
      <c r="AM14" s="29"/>
      <c r="AN14" s="29"/>
    </row>
    <row r="15" spans="1:40" ht="18" customHeight="1">
      <c r="A15" s="26">
        <v>6</v>
      </c>
      <c r="B15" s="26" t="str">
        <f>IF(Invullen!C12="","",Invullen!F13)</f>
        <v/>
      </c>
      <c r="C15" s="26" t="str">
        <f>IF(Invullen!J13="","",Invullen!M13)</f>
        <v/>
      </c>
      <c r="D15" s="26" t="str">
        <f>IF(Invullen!Q13="","",Invullen!T13)</f>
        <v/>
      </c>
      <c r="E15" s="26" t="str">
        <f>IF(Invullen!X13="","",Invullen!AA13)</f>
        <v/>
      </c>
      <c r="F15" s="26" t="str">
        <f>IF(Invullen!AE13="","",Invullen!AH13)</f>
        <v/>
      </c>
      <c r="G15" s="26" t="str">
        <f>IF(Invullen!C40="","",Invullen!F40)</f>
        <v/>
      </c>
      <c r="H15" s="26" t="str">
        <f>IF(Invullen!J40="","",Invullen!M40)</f>
        <v/>
      </c>
      <c r="I15" s="26" t="str">
        <f>IF(Invullen!Q40="","",Invullen!T40)</f>
        <v/>
      </c>
      <c r="J15" s="26" t="str">
        <f>IF(Invullen!X40="","",Invullen!AA40)</f>
        <v/>
      </c>
      <c r="K15" s="27" t="str">
        <f>IF(Invullen!AE40="","",Invullen!AH40)</f>
        <v/>
      </c>
      <c r="L15" s="27" t="str">
        <f>IF(Invullen!C67="","",Invullen!F67)</f>
        <v/>
      </c>
      <c r="M15" s="27" t="str">
        <f>IF(Invullen!J67="","",Invullen!M67)</f>
        <v/>
      </c>
      <c r="N15" s="27" t="str">
        <f>IF(Invullen!Q67="","",Invullen!T67)</f>
        <v/>
      </c>
      <c r="O15" s="27" t="str">
        <f>IF(Invullen!X67="","",Invullen!AA67)</f>
        <v/>
      </c>
      <c r="P15" s="27" t="str">
        <f>IF(Invullen!AE67="","",Invullen!AH67)</f>
        <v/>
      </c>
      <c r="Q15" s="27" t="str">
        <f>IF(Invullen!C94="","",Invullen!F94)</f>
        <v/>
      </c>
      <c r="R15" s="27" t="str">
        <f>IF(Invullen!J94="","",Invullen!M94)</f>
        <v/>
      </c>
      <c r="S15" s="27" t="str">
        <f>IF(Invullen!Q94="","",Invullen!T94)</f>
        <v/>
      </c>
      <c r="T15" s="27" t="str">
        <f>IF(Invullen!X94="","",Invullen!AA94)</f>
        <v/>
      </c>
      <c r="U15" s="27" t="str">
        <f>IF(Invullen!AE94="","",Invullen!AH94)</f>
        <v/>
      </c>
      <c r="V15" s="27" t="str">
        <f>IF(Invullen!C121="","",Invullen!F121)</f>
        <v/>
      </c>
      <c r="W15" s="27" t="str">
        <f>IF(Invullen!J121="","",Invullen!M121)</f>
        <v/>
      </c>
      <c r="X15" s="27" t="str">
        <f>IF(Invullen!Q121="","",Invullen!T121)</f>
        <v/>
      </c>
      <c r="Y15" s="27" t="str">
        <f>IF(Invullen!X121="","",Invullen!AA121)</f>
        <v/>
      </c>
      <c r="Z15" s="27" t="str">
        <f>IF(Invullen!AE121="","",Invullen!AH121)</f>
        <v/>
      </c>
      <c r="AA15" s="26" t="str">
        <f>IF(Invullen!C148="","",Invullen!F148)</f>
        <v/>
      </c>
      <c r="AB15" s="26" t="str">
        <f>IF(Invullen!J148="","",Invullen!M148)</f>
        <v/>
      </c>
      <c r="AC15" s="26" t="str">
        <f>IF(Invullen!Q148="","",Invullen!T148)</f>
        <v/>
      </c>
      <c r="AD15" s="26" t="str">
        <f>IF(Invullen!X148="","",Invullen!AA148)</f>
        <v/>
      </c>
      <c r="AE15" s="26" t="str">
        <f>IF(Invullen!AE148="","",Invullen!AH148)</f>
        <v/>
      </c>
      <c r="AF15" s="27" t="str">
        <f>IF(Invullen!C175="","",Invullen!F175)</f>
        <v/>
      </c>
      <c r="AG15" s="27" t="str">
        <f>IF(Invullen!J175="","",Invullen!M175)</f>
        <v/>
      </c>
      <c r="AH15" s="27" t="str">
        <f>IF(Invullen!Q175="","",Invullen!T175)</f>
        <v/>
      </c>
      <c r="AI15" s="27" t="str">
        <f>IF(Invullen!X175="","",Invullen!AA175)</f>
        <v/>
      </c>
      <c r="AJ15" s="27" t="str">
        <f>IF(Invullen!AE175="","",Invullen!AH175)</f>
        <v/>
      </c>
      <c r="AK15" s="26"/>
      <c r="AL15" s="29"/>
      <c r="AM15" s="29"/>
      <c r="AN15" s="29"/>
    </row>
    <row r="16" spans="1:40" ht="18" customHeight="1">
      <c r="A16" s="26">
        <v>9</v>
      </c>
      <c r="B16" s="26" t="str">
        <f>IF(Invullen!C12="","",Invullen!F14)</f>
        <v/>
      </c>
      <c r="C16" s="26" t="str">
        <f>IF(Invullen!J14="","",Invullen!M14)</f>
        <v/>
      </c>
      <c r="D16" s="26" t="str">
        <f>IF(Invullen!Q14="","",Invullen!T14)</f>
        <v/>
      </c>
      <c r="E16" s="26" t="str">
        <f>IF(Invullen!X14="","",Invullen!AA14)</f>
        <v/>
      </c>
      <c r="F16" s="26" t="str">
        <f>IF(Invullen!AE14="","",Invullen!AH14)</f>
        <v/>
      </c>
      <c r="G16" s="26" t="str">
        <f>IF(Invullen!C41="","",Invullen!F41)</f>
        <v/>
      </c>
      <c r="H16" s="26" t="str">
        <f>IF(Invullen!J41="","",Invullen!M41)</f>
        <v/>
      </c>
      <c r="I16" s="26" t="str">
        <f>IF(Invullen!Q41="","",Invullen!T41)</f>
        <v/>
      </c>
      <c r="J16" s="26" t="str">
        <f>IF(Invullen!X41="","",Invullen!AA41)</f>
        <v/>
      </c>
      <c r="K16" s="27" t="str">
        <f>IF(Invullen!AE41="","",Invullen!AH41)</f>
        <v/>
      </c>
      <c r="L16" s="27" t="str">
        <f>IF(Invullen!C68="","",Invullen!F68)</f>
        <v/>
      </c>
      <c r="M16" s="27" t="str">
        <f>IF(Invullen!J68="","",Invullen!M68)</f>
        <v/>
      </c>
      <c r="N16" s="27" t="str">
        <f>IF(Invullen!Q68="","",Invullen!T68)</f>
        <v/>
      </c>
      <c r="O16" s="27" t="str">
        <f>IF(Invullen!X68="","",Invullen!AA68)</f>
        <v/>
      </c>
      <c r="P16" s="27" t="str">
        <f>IF(Invullen!AE68="","",Invullen!AH68)</f>
        <v/>
      </c>
      <c r="Q16" s="27" t="str">
        <f>IF(Invullen!C95="","",Invullen!F95)</f>
        <v/>
      </c>
      <c r="R16" s="27" t="str">
        <f>IF(Invullen!J95="","",Invullen!M95)</f>
        <v/>
      </c>
      <c r="S16" s="27" t="str">
        <f>IF(Invullen!Q95="","",Invullen!T95)</f>
        <v/>
      </c>
      <c r="T16" s="27" t="str">
        <f>IF(Invullen!X95="","",Invullen!AA95)</f>
        <v/>
      </c>
      <c r="U16" s="27" t="str">
        <f>IF(Invullen!AE95="","",Invullen!AH95)</f>
        <v/>
      </c>
      <c r="V16" s="27" t="str">
        <f>IF(Invullen!C122="","",Invullen!F122)</f>
        <v/>
      </c>
      <c r="W16" s="27" t="str">
        <f>IF(Invullen!J122="","",Invullen!M122)</f>
        <v/>
      </c>
      <c r="X16" s="27" t="str">
        <f>IF(Invullen!Q122="","",Invullen!T122)</f>
        <v/>
      </c>
      <c r="Y16" s="27" t="str">
        <f>IF(Invullen!X122="","",Invullen!AA122)</f>
        <v/>
      </c>
      <c r="Z16" s="27" t="str">
        <f>IF(Invullen!AE122="","",Invullen!AH122)</f>
        <v/>
      </c>
      <c r="AA16" s="26" t="str">
        <f>IF(Invullen!C149="","",Invullen!F149)</f>
        <v/>
      </c>
      <c r="AB16" s="26" t="str">
        <f>IF(Invullen!J149="","",Invullen!M149)</f>
        <v/>
      </c>
      <c r="AC16" s="26" t="str">
        <f>IF(Invullen!Q149="","",Invullen!T149)</f>
        <v/>
      </c>
      <c r="AD16" s="26" t="str">
        <f>IF(Invullen!X149="","",Invullen!AA149)</f>
        <v/>
      </c>
      <c r="AE16" s="26" t="str">
        <f>IF(Invullen!AE149="","",Invullen!AH149)</f>
        <v/>
      </c>
      <c r="AF16" s="27" t="str">
        <f>IF(Invullen!C176="","",Invullen!F176)</f>
        <v/>
      </c>
      <c r="AG16" s="27" t="str">
        <f>IF(Invullen!J176="","",Invullen!M176)</f>
        <v/>
      </c>
      <c r="AH16" s="27" t="str">
        <f>IF(Invullen!Q176="","",Invullen!T176)</f>
        <v/>
      </c>
      <c r="AI16" s="27" t="str">
        <f>IF(Invullen!X176="","",Invullen!AA176)</f>
        <v/>
      </c>
      <c r="AJ16" s="27" t="str">
        <f>IF(Invullen!AE176="","",Invullen!AH176)</f>
        <v/>
      </c>
      <c r="AK16" s="26"/>
      <c r="AL16" s="29"/>
      <c r="AM16" s="29"/>
      <c r="AN16" s="29"/>
    </row>
    <row r="17" spans="1:40" ht="18" customHeight="1">
      <c r="A17" s="26">
        <v>12</v>
      </c>
      <c r="B17" s="26" t="str">
        <f>IF(Invullen!C12="","",Invullen!F15)</f>
        <v/>
      </c>
      <c r="C17" s="26" t="str">
        <f>IF(Invullen!J15="","",Invullen!M15)</f>
        <v/>
      </c>
      <c r="D17" s="26" t="str">
        <f>IF(Invullen!Q15="","",Invullen!T15)</f>
        <v/>
      </c>
      <c r="E17" s="26" t="str">
        <f>IF(Invullen!X15="","",Invullen!AA15)</f>
        <v/>
      </c>
      <c r="F17" s="26" t="str">
        <f>IF(Invullen!AE15="","",Invullen!AH15)</f>
        <v/>
      </c>
      <c r="G17" s="26" t="str">
        <f>IF(Invullen!C42="","",Invullen!F42)</f>
        <v/>
      </c>
      <c r="H17" s="26" t="str">
        <f>IF(Invullen!J42="","",Invullen!M42)</f>
        <v/>
      </c>
      <c r="I17" s="26" t="str">
        <f>IF(Invullen!Q42="","",Invullen!T42)</f>
        <v/>
      </c>
      <c r="J17" s="26" t="str">
        <f>IF(Invullen!X42="","",Invullen!AA42)</f>
        <v/>
      </c>
      <c r="K17" s="27" t="str">
        <f>IF(Invullen!AE42="","",Invullen!AH42)</f>
        <v/>
      </c>
      <c r="L17" s="27" t="str">
        <f>IF(Invullen!C69="","",Invullen!F69)</f>
        <v/>
      </c>
      <c r="M17" s="27" t="str">
        <f>IF(Invullen!J69="","",Invullen!M69)</f>
        <v/>
      </c>
      <c r="N17" s="27" t="str">
        <f>IF(Invullen!Q69="","",Invullen!T69)</f>
        <v/>
      </c>
      <c r="O17" s="27" t="str">
        <f>IF(Invullen!X69="","",Invullen!AA69)</f>
        <v/>
      </c>
      <c r="P17" s="27" t="str">
        <f>IF(Invullen!AE69="","",Invullen!AH69)</f>
        <v/>
      </c>
      <c r="Q17" s="27" t="str">
        <f>IF(Invullen!C96="","",Invullen!F96)</f>
        <v/>
      </c>
      <c r="R17" s="27" t="str">
        <f>IF(Invullen!J96="","",Invullen!M96)</f>
        <v/>
      </c>
      <c r="S17" s="27" t="str">
        <f>IF(Invullen!Q96="","",Invullen!T96)</f>
        <v/>
      </c>
      <c r="T17" s="27" t="str">
        <f>IF(Invullen!X96="","",Invullen!AA96)</f>
        <v/>
      </c>
      <c r="U17" s="27" t="str">
        <f>IF(Invullen!AE96="","",Invullen!AH96)</f>
        <v/>
      </c>
      <c r="V17" s="27" t="str">
        <f>IF(Invullen!C123="","",Invullen!F123)</f>
        <v/>
      </c>
      <c r="W17" s="27" t="str">
        <f>IF(Invullen!J123="","",Invullen!M123)</f>
        <v/>
      </c>
      <c r="X17" s="27" t="str">
        <f>IF(Invullen!Q123="","",Invullen!T123)</f>
        <v/>
      </c>
      <c r="Y17" s="27" t="str">
        <f>IF(Invullen!X123="","",Invullen!AA123)</f>
        <v/>
      </c>
      <c r="Z17" s="27" t="str">
        <f>IF(Invullen!AE123="","",Invullen!AH123)</f>
        <v/>
      </c>
      <c r="AA17" s="26" t="str">
        <f>IF(Invullen!C150="","",Invullen!F150)</f>
        <v/>
      </c>
      <c r="AB17" s="26" t="str">
        <f>IF(Invullen!J150="","",Invullen!M150)</f>
        <v/>
      </c>
      <c r="AC17" s="26" t="str">
        <f>IF(Invullen!Q150="","",Invullen!T150)</f>
        <v/>
      </c>
      <c r="AD17" s="26" t="str">
        <f>IF(Invullen!X150="","",Invullen!AA150)</f>
        <v/>
      </c>
      <c r="AE17" s="26" t="str">
        <f>IF(Invullen!AE150="","",Invullen!AH150)</f>
        <v/>
      </c>
      <c r="AF17" s="27" t="str">
        <f>IF(Invullen!C177="","",Invullen!F177)</f>
        <v/>
      </c>
      <c r="AG17" s="27" t="str">
        <f>IF(Invullen!J177="","",Invullen!M177)</f>
        <v/>
      </c>
      <c r="AH17" s="27" t="str">
        <f>IF(Invullen!Q177="","",Invullen!T177)</f>
        <v/>
      </c>
      <c r="AI17" s="27" t="str">
        <f>IF(Invullen!X177="","",Invullen!AA177)</f>
        <v/>
      </c>
      <c r="AJ17" s="27" t="str">
        <f>IF(Invullen!AE177="","",Invullen!AH177)</f>
        <v/>
      </c>
      <c r="AK17" s="26"/>
      <c r="AL17" s="29"/>
      <c r="AM17" s="29"/>
      <c r="AN17" s="29"/>
    </row>
    <row r="18" spans="1:40" ht="18" customHeight="1">
      <c r="A18" s="26">
        <v>15</v>
      </c>
      <c r="B18" s="26" t="str">
        <f>IF(Invullen!C12="","",Invullen!F16)</f>
        <v/>
      </c>
      <c r="C18" s="26" t="str">
        <f>IF(Invullen!J16="","",Invullen!M16)</f>
        <v/>
      </c>
      <c r="D18" s="26" t="str">
        <f>IF(Invullen!Q16="","",Invullen!T16)</f>
        <v/>
      </c>
      <c r="E18" s="26" t="str">
        <f>IF(Invullen!X16="","",Invullen!AA16)</f>
        <v/>
      </c>
      <c r="F18" s="26" t="str">
        <f>IF(Invullen!AE16="","",Invullen!AH16)</f>
        <v/>
      </c>
      <c r="G18" s="26" t="str">
        <f>IF(Invullen!C43="","",Invullen!F43)</f>
        <v/>
      </c>
      <c r="H18" s="26" t="str">
        <f>IF(Invullen!J43="","",Invullen!M43)</f>
        <v/>
      </c>
      <c r="I18" s="26" t="str">
        <f>IF(Invullen!Q43="","",Invullen!T43)</f>
        <v/>
      </c>
      <c r="J18" s="26" t="str">
        <f>IF(Invullen!X43="","",Invullen!AA43)</f>
        <v/>
      </c>
      <c r="K18" s="27" t="str">
        <f>IF(Invullen!AE43="","",Invullen!AH43)</f>
        <v/>
      </c>
      <c r="L18" s="27" t="str">
        <f>IF(Invullen!C70="","",Invullen!F70)</f>
        <v/>
      </c>
      <c r="M18" s="27" t="str">
        <f>IF(Invullen!J70="","",Invullen!M70)</f>
        <v/>
      </c>
      <c r="N18" s="27" t="str">
        <f>IF(Invullen!Q70="","",Invullen!T70)</f>
        <v/>
      </c>
      <c r="O18" s="27" t="str">
        <f>IF(Invullen!X70="","",Invullen!AA70)</f>
        <v/>
      </c>
      <c r="P18" s="27" t="str">
        <f>IF(Invullen!AE70="","",Invullen!AH70)</f>
        <v/>
      </c>
      <c r="Q18" s="27" t="str">
        <f>IF(Invullen!C97="","",Invullen!F97)</f>
        <v/>
      </c>
      <c r="R18" s="27" t="str">
        <f>IF(Invullen!J97="","",Invullen!M97)</f>
        <v/>
      </c>
      <c r="S18" s="27" t="str">
        <f>IF(Invullen!Q97="","",Invullen!T97)</f>
        <v/>
      </c>
      <c r="T18" s="27" t="str">
        <f>IF(Invullen!X97="","",Invullen!AA97)</f>
        <v/>
      </c>
      <c r="U18" s="27" t="str">
        <f>IF(Invullen!AE97="","",Invullen!AH97)</f>
        <v/>
      </c>
      <c r="V18" s="27" t="str">
        <f>IF(Invullen!C124="","",Invullen!F124)</f>
        <v/>
      </c>
      <c r="W18" s="27" t="str">
        <f>IF(Invullen!J124="","",Invullen!M124)</f>
        <v/>
      </c>
      <c r="X18" s="27" t="str">
        <f>IF(Invullen!Q124="","",Invullen!T124)</f>
        <v/>
      </c>
      <c r="Y18" s="27" t="str">
        <f>IF(Invullen!X124="","",Invullen!AA124)</f>
        <v/>
      </c>
      <c r="Z18" s="27" t="str">
        <f>IF(Invullen!AE124="","",Invullen!AH124)</f>
        <v/>
      </c>
      <c r="AA18" s="26" t="str">
        <f>IF(Invullen!C151="","",Invullen!F151)</f>
        <v/>
      </c>
      <c r="AB18" s="26" t="str">
        <f>IF(Invullen!J151="","",Invullen!M151)</f>
        <v/>
      </c>
      <c r="AC18" s="26" t="str">
        <f>IF(Invullen!Q151="","",Invullen!T151)</f>
        <v/>
      </c>
      <c r="AD18" s="26" t="str">
        <f>IF(Invullen!X151="","",Invullen!AA151)</f>
        <v/>
      </c>
      <c r="AE18" s="26" t="str">
        <f>IF(Invullen!AE151="","",Invullen!AH151)</f>
        <v/>
      </c>
      <c r="AF18" s="27" t="str">
        <f>IF(Invullen!C178="","",Invullen!F178)</f>
        <v/>
      </c>
      <c r="AG18" s="27" t="str">
        <f>IF(Invullen!J178="","",Invullen!M178)</f>
        <v/>
      </c>
      <c r="AH18" s="27" t="str">
        <f>IF(Invullen!Q178="","",Invullen!T178)</f>
        <v/>
      </c>
      <c r="AI18" s="27" t="str">
        <f>IF(Invullen!X178="","",Invullen!AA178)</f>
        <v/>
      </c>
      <c r="AJ18" s="27" t="str">
        <f>IF(Invullen!AE178="","",Invullen!AH178)</f>
        <v/>
      </c>
      <c r="AK18" s="26"/>
      <c r="AL18" s="29"/>
      <c r="AM18" s="29"/>
      <c r="AN18" s="29"/>
    </row>
    <row r="19" spans="1:40" ht="18" customHeight="1">
      <c r="A19" s="26">
        <v>18</v>
      </c>
      <c r="B19" s="26" t="str">
        <f>IF(Invullen!C12="","",Invullen!F17)</f>
        <v/>
      </c>
      <c r="C19" s="26" t="str">
        <f>IF(Invullen!J17="","",Invullen!M17)</f>
        <v/>
      </c>
      <c r="D19" s="26" t="str">
        <f>IF(Invullen!Q17="","",Invullen!T17)</f>
        <v/>
      </c>
      <c r="E19" s="26" t="str">
        <f>IF(Invullen!X17="","",Invullen!AA17)</f>
        <v/>
      </c>
      <c r="F19" s="26" t="str">
        <f>IF(Invullen!AE17="","",Invullen!AH17)</f>
        <v/>
      </c>
      <c r="G19" s="26" t="str">
        <f>IF(Invullen!C44="","",Invullen!F44)</f>
        <v/>
      </c>
      <c r="H19" s="26" t="str">
        <f>IF(Invullen!J44="","",Invullen!M44)</f>
        <v/>
      </c>
      <c r="I19" s="26" t="str">
        <f>IF(Invullen!Q44="","",Invullen!T44)</f>
        <v/>
      </c>
      <c r="J19" s="26" t="str">
        <f>IF(Invullen!X44="","",Invullen!AA44)</f>
        <v/>
      </c>
      <c r="K19" s="27" t="str">
        <f>IF(Invullen!AE44="","",Invullen!AH44)</f>
        <v/>
      </c>
      <c r="L19" s="27" t="str">
        <f>IF(Invullen!C71="","",Invullen!F71)</f>
        <v/>
      </c>
      <c r="M19" s="27" t="str">
        <f>IF(Invullen!J71="","",Invullen!M71)</f>
        <v/>
      </c>
      <c r="N19" s="27" t="str">
        <f>IF(Invullen!Q71="","",Invullen!T71)</f>
        <v/>
      </c>
      <c r="O19" s="27" t="str">
        <f>IF(Invullen!X71="","",Invullen!AA71)</f>
        <v/>
      </c>
      <c r="P19" s="27" t="str">
        <f>IF(Invullen!AE71="","",Invullen!AH71)</f>
        <v/>
      </c>
      <c r="Q19" s="27" t="str">
        <f>IF(Invullen!C98="","",Invullen!F98)</f>
        <v/>
      </c>
      <c r="R19" s="27" t="str">
        <f>IF(Invullen!J98="","",Invullen!M98)</f>
        <v/>
      </c>
      <c r="S19" s="27" t="str">
        <f>IF(Invullen!Q98="","",Invullen!T98)</f>
        <v/>
      </c>
      <c r="T19" s="27" t="str">
        <f>IF(Invullen!X98="","",Invullen!AA98)</f>
        <v/>
      </c>
      <c r="U19" s="27" t="str">
        <f>IF(Invullen!AE98="","",Invullen!AH98)</f>
        <v/>
      </c>
      <c r="V19" s="27" t="str">
        <f>IF(Invullen!C125="","",Invullen!F125)</f>
        <v/>
      </c>
      <c r="W19" s="27" t="str">
        <f>IF(Invullen!J125="","",Invullen!M125)</f>
        <v/>
      </c>
      <c r="X19" s="27" t="str">
        <f>IF(Invullen!Q125="","",Invullen!T125)</f>
        <v/>
      </c>
      <c r="Y19" s="27" t="str">
        <f>IF(Invullen!X125="","",Invullen!AA125)</f>
        <v/>
      </c>
      <c r="Z19" s="27" t="str">
        <f>IF(Invullen!AE125="","",Invullen!AH125)</f>
        <v/>
      </c>
      <c r="AA19" s="26" t="str">
        <f>IF(Invullen!C152="","",Invullen!F152)</f>
        <v/>
      </c>
      <c r="AB19" s="26" t="str">
        <f>IF(Invullen!J152="","",Invullen!M152)</f>
        <v/>
      </c>
      <c r="AC19" s="26" t="str">
        <f>IF(Invullen!Q152="","",Invullen!T152)</f>
        <v/>
      </c>
      <c r="AD19" s="26" t="str">
        <f>IF(Invullen!X152="","",Invullen!AA152)</f>
        <v/>
      </c>
      <c r="AE19" s="26" t="str">
        <f>IF(Invullen!AE152="","",Invullen!AH152)</f>
        <v/>
      </c>
      <c r="AF19" s="27" t="str">
        <f>IF(Invullen!C179="","",Invullen!F179)</f>
        <v/>
      </c>
      <c r="AG19" s="27" t="str">
        <f>IF(Invullen!J179="","",Invullen!M179)</f>
        <v/>
      </c>
      <c r="AH19" s="27" t="str">
        <f>IF(Invullen!Q179="","",Invullen!T179)</f>
        <v/>
      </c>
      <c r="AI19" s="27" t="str">
        <f>IF(Invullen!X179="","",Invullen!AA179)</f>
        <v/>
      </c>
      <c r="AJ19" s="27" t="str">
        <f>IF(Invullen!AE179="","",Invullen!AH179)</f>
        <v/>
      </c>
      <c r="AK19" s="26"/>
      <c r="AL19" s="29"/>
      <c r="AM19" s="29"/>
      <c r="AN19" s="29"/>
    </row>
    <row r="20" spans="1:40" ht="18" customHeight="1">
      <c r="A20" s="26">
        <v>21</v>
      </c>
      <c r="B20" s="26" t="str">
        <f>IF(Invullen!C12="","",Invullen!F18)</f>
        <v/>
      </c>
      <c r="C20" s="26" t="str">
        <f>IF(Invullen!J18="","",Invullen!M18)</f>
        <v/>
      </c>
      <c r="D20" s="26" t="str">
        <f>IF(Invullen!Q18="","",Invullen!T18)</f>
        <v/>
      </c>
      <c r="E20" s="26" t="str">
        <f>IF(Invullen!X18="","",Invullen!AA18)</f>
        <v/>
      </c>
      <c r="F20" s="26" t="str">
        <f>IF(Invullen!AE18="","",Invullen!AH18)</f>
        <v/>
      </c>
      <c r="G20" s="26" t="str">
        <f>IF(Invullen!C45="","",Invullen!F45)</f>
        <v/>
      </c>
      <c r="H20" s="26" t="str">
        <f>IF(Invullen!J45="","",Invullen!M45)</f>
        <v/>
      </c>
      <c r="I20" s="26" t="str">
        <f>IF(Invullen!Q45="","",Invullen!T45)</f>
        <v/>
      </c>
      <c r="J20" s="26" t="str">
        <f>IF(Invullen!X45="","",Invullen!AA45)</f>
        <v/>
      </c>
      <c r="K20" s="27" t="str">
        <f>IF(Invullen!AE45="","",Invullen!AH45)</f>
        <v/>
      </c>
      <c r="L20" s="27" t="str">
        <f>IF(Invullen!C72="","",Invullen!F72)</f>
        <v/>
      </c>
      <c r="M20" s="27" t="str">
        <f>IF(Invullen!J72="","",Invullen!M72)</f>
        <v/>
      </c>
      <c r="N20" s="27" t="str">
        <f>IF(Invullen!Q72="","",Invullen!T72)</f>
        <v/>
      </c>
      <c r="O20" s="27" t="str">
        <f>IF(Invullen!X72="","",Invullen!AA72)</f>
        <v/>
      </c>
      <c r="P20" s="27" t="str">
        <f>IF(Invullen!AE72="","",Invullen!AH72)</f>
        <v/>
      </c>
      <c r="Q20" s="27" t="str">
        <f>IF(Invullen!C99="","",Invullen!F99)</f>
        <v/>
      </c>
      <c r="R20" s="27" t="str">
        <f>IF(Invullen!J99="","",Invullen!M99)</f>
        <v/>
      </c>
      <c r="S20" s="27" t="str">
        <f>IF(Invullen!Q99="","",Invullen!T99)</f>
        <v/>
      </c>
      <c r="T20" s="27" t="str">
        <f>IF(Invullen!X99="","",Invullen!AA99)</f>
        <v/>
      </c>
      <c r="U20" s="27" t="str">
        <f>IF(Invullen!AE99="","",Invullen!AH99)</f>
        <v/>
      </c>
      <c r="V20" s="27" t="str">
        <f>IF(Invullen!C126="","",Invullen!F126)</f>
        <v/>
      </c>
      <c r="W20" s="27" t="str">
        <f>IF(Invullen!J126="","",Invullen!M126)</f>
        <v/>
      </c>
      <c r="X20" s="27" t="str">
        <f>IF(Invullen!Q126="","",Invullen!T126)</f>
        <v/>
      </c>
      <c r="Y20" s="27" t="str">
        <f>IF(Invullen!X126="","",Invullen!AA126)</f>
        <v/>
      </c>
      <c r="Z20" s="27" t="str">
        <f>IF(Invullen!AE126="","",Invullen!AH126)</f>
        <v/>
      </c>
      <c r="AA20" s="26" t="str">
        <f>IF(Invullen!C153="","",Invullen!F153)</f>
        <v/>
      </c>
      <c r="AB20" s="26" t="str">
        <f>IF(Invullen!J153="","",Invullen!M153)</f>
        <v/>
      </c>
      <c r="AC20" s="26" t="str">
        <f>IF(Invullen!Q153="","",Invullen!T153)</f>
        <v/>
      </c>
      <c r="AD20" s="26" t="str">
        <f>IF(Invullen!X153="","",Invullen!AA153)</f>
        <v/>
      </c>
      <c r="AE20" s="26" t="str">
        <f>IF(Invullen!AE153="","",Invullen!AH153)</f>
        <v/>
      </c>
      <c r="AF20" s="27" t="str">
        <f>IF(Invullen!C180="","",Invullen!F180)</f>
        <v/>
      </c>
      <c r="AG20" s="27" t="str">
        <f>IF(Invullen!J180="","",Invullen!M180)</f>
        <v/>
      </c>
      <c r="AH20" s="27" t="str">
        <f>IF(Invullen!Q180="","",Invullen!T180)</f>
        <v/>
      </c>
      <c r="AI20" s="27" t="str">
        <f>IF(Invullen!X180="","",Invullen!AA180)</f>
        <v/>
      </c>
      <c r="AJ20" s="27" t="str">
        <f>IF(Invullen!AE180="","",Invullen!AH180)</f>
        <v/>
      </c>
      <c r="AK20" s="26"/>
      <c r="AL20" s="29"/>
      <c r="AM20" s="29"/>
      <c r="AN20" s="29"/>
    </row>
    <row r="21" spans="1:40" ht="18" customHeight="1">
      <c r="A21" s="26">
        <v>24</v>
      </c>
      <c r="B21" s="26" t="str">
        <f>IF(Invullen!C12="","",Invullen!F19)</f>
        <v/>
      </c>
      <c r="C21" s="26" t="str">
        <f>IF(Invullen!J19="","",Invullen!M19)</f>
        <v/>
      </c>
      <c r="D21" s="26" t="str">
        <f>IF(Invullen!Q19="","",Invullen!T19)</f>
        <v/>
      </c>
      <c r="E21" s="26" t="str">
        <f>IF(Invullen!X19="","",Invullen!AA19)</f>
        <v/>
      </c>
      <c r="F21" s="26" t="str">
        <f>IF(Invullen!AE19="","",Invullen!AH19)</f>
        <v/>
      </c>
      <c r="G21" s="26" t="str">
        <f>IF(Invullen!C46="","",Invullen!F46)</f>
        <v/>
      </c>
      <c r="H21" s="26" t="str">
        <f>IF(Invullen!J46="","",Invullen!M46)</f>
        <v/>
      </c>
      <c r="I21" s="26" t="str">
        <f>IF(Invullen!Q46="","",Invullen!T46)</f>
        <v/>
      </c>
      <c r="J21" s="26" t="str">
        <f>IF(Invullen!X46="","",Invullen!AA46)</f>
        <v/>
      </c>
      <c r="K21" s="27" t="str">
        <f>IF(Invullen!AE46="","",Invullen!AH46)</f>
        <v/>
      </c>
      <c r="L21" s="27" t="str">
        <f>IF(Invullen!C73="","",Invullen!F73)</f>
        <v/>
      </c>
      <c r="M21" s="27" t="str">
        <f>IF(Invullen!J73="","",Invullen!M73)</f>
        <v/>
      </c>
      <c r="N21" s="27" t="str">
        <f>IF(Invullen!Q73="","",Invullen!T73)</f>
        <v/>
      </c>
      <c r="O21" s="27" t="str">
        <f>IF(Invullen!X73="","",Invullen!AA73)</f>
        <v/>
      </c>
      <c r="P21" s="27" t="str">
        <f>IF(Invullen!AE73="","",Invullen!AH73)</f>
        <v/>
      </c>
      <c r="Q21" s="27" t="str">
        <f>IF(Invullen!C100="","",Invullen!F100)</f>
        <v/>
      </c>
      <c r="R21" s="27" t="str">
        <f>IF(Invullen!J100="","",Invullen!M100)</f>
        <v/>
      </c>
      <c r="S21" s="27" t="str">
        <f>IF(Invullen!Q100="","",Invullen!T100)</f>
        <v/>
      </c>
      <c r="T21" s="27" t="str">
        <f>IF(Invullen!X100="","",Invullen!AA100)</f>
        <v/>
      </c>
      <c r="U21" s="27" t="str">
        <f>IF(Invullen!AE100="","",Invullen!AH100)</f>
        <v/>
      </c>
      <c r="V21" s="27" t="str">
        <f>IF(Invullen!C127="","",Invullen!F127)</f>
        <v/>
      </c>
      <c r="W21" s="27" t="str">
        <f>IF(Invullen!J127="","",Invullen!M127)</f>
        <v/>
      </c>
      <c r="X21" s="27" t="str">
        <f>IF(Invullen!Q127="","",Invullen!T127)</f>
        <v/>
      </c>
      <c r="Y21" s="27" t="str">
        <f>IF(Invullen!X127="","",Invullen!AA127)</f>
        <v/>
      </c>
      <c r="Z21" s="27" t="str">
        <f>IF(Invullen!AE127="","",Invullen!AH127)</f>
        <v/>
      </c>
      <c r="AA21" s="26" t="str">
        <f>IF(Invullen!C154="","",Invullen!F154)</f>
        <v/>
      </c>
      <c r="AB21" s="26" t="str">
        <f>IF(Invullen!J154="","",Invullen!M154)</f>
        <v/>
      </c>
      <c r="AC21" s="26" t="str">
        <f>IF(Invullen!Q154="","",Invullen!T154)</f>
        <v/>
      </c>
      <c r="AD21" s="26" t="str">
        <f>IF(Invullen!X154="","",Invullen!AA154)</f>
        <v/>
      </c>
      <c r="AE21" s="26" t="str">
        <f>IF(Invullen!AE154="","",Invullen!AH154)</f>
        <v/>
      </c>
      <c r="AF21" s="27" t="str">
        <f>IF(Invullen!C181="","",Invullen!F181)</f>
        <v/>
      </c>
      <c r="AG21" s="27" t="str">
        <f>IF(Invullen!J181="","",Invullen!M181)</f>
        <v/>
      </c>
      <c r="AH21" s="27" t="str">
        <f>IF(Invullen!Q181="","",Invullen!T181)</f>
        <v/>
      </c>
      <c r="AI21" s="27" t="str">
        <f>IF(Invullen!X181="","",Invullen!AA181)</f>
        <v/>
      </c>
      <c r="AJ21" s="27" t="str">
        <f>IF(Invullen!AE181="","",Invullen!AH181)</f>
        <v/>
      </c>
      <c r="AK21" s="26"/>
      <c r="AL21" s="29"/>
      <c r="AM21" s="29"/>
      <c r="AN21" s="29"/>
    </row>
    <row r="22" spans="1:40" ht="18" customHeight="1">
      <c r="A22" s="26">
        <v>27</v>
      </c>
      <c r="B22" s="26" t="str">
        <f>IF(Invullen!C12="","",Invullen!F20)</f>
        <v/>
      </c>
      <c r="C22" s="26" t="str">
        <f>IF(Invullen!J20="","",Invullen!M20)</f>
        <v/>
      </c>
      <c r="D22" s="26" t="str">
        <f>IF(Invullen!Q20="","",Invullen!T20)</f>
        <v/>
      </c>
      <c r="E22" s="26" t="str">
        <f>IF(Invullen!X20="","",Invullen!AA20)</f>
        <v/>
      </c>
      <c r="F22" s="26" t="str">
        <f>IF(Invullen!AE20="","",Invullen!AH20)</f>
        <v/>
      </c>
      <c r="G22" s="26" t="str">
        <f>IF(Invullen!C47="","",Invullen!F47)</f>
        <v/>
      </c>
      <c r="H22" s="26" t="str">
        <f>IF(Invullen!J47="","",Invullen!M47)</f>
        <v/>
      </c>
      <c r="I22" s="26" t="str">
        <f>IF(Invullen!Q47="","",Invullen!T47)</f>
        <v/>
      </c>
      <c r="J22" s="26" t="str">
        <f>IF(Invullen!X47="","",Invullen!AA47)</f>
        <v/>
      </c>
      <c r="K22" s="27" t="str">
        <f>IF(Invullen!AE47="","",Invullen!AH47)</f>
        <v/>
      </c>
      <c r="L22" s="27" t="str">
        <f>IF(Invullen!C74="","",Invullen!F74)</f>
        <v/>
      </c>
      <c r="M22" s="27" t="str">
        <f>IF(Invullen!J74="","",Invullen!M74)</f>
        <v/>
      </c>
      <c r="N22" s="27" t="str">
        <f>IF(Invullen!Q74="","",Invullen!T74)</f>
        <v/>
      </c>
      <c r="O22" s="27" t="str">
        <f>IF(Invullen!X74="","",Invullen!AA74)</f>
        <v/>
      </c>
      <c r="P22" s="27" t="str">
        <f>IF(Invullen!AE74="","",Invullen!AH74)</f>
        <v/>
      </c>
      <c r="Q22" s="27" t="str">
        <f>IF(Invullen!C101="","",Invullen!F101)</f>
        <v/>
      </c>
      <c r="R22" s="27" t="str">
        <f>IF(Invullen!J101="","",Invullen!M101)</f>
        <v/>
      </c>
      <c r="S22" s="27" t="str">
        <f>IF(Invullen!Q101="","",Invullen!T101)</f>
        <v/>
      </c>
      <c r="T22" s="27" t="str">
        <f>IF(Invullen!X101="","",Invullen!AA101)</f>
        <v/>
      </c>
      <c r="U22" s="27" t="str">
        <f>IF(Invullen!AE101="","",Invullen!AH101)</f>
        <v/>
      </c>
      <c r="V22" s="27" t="str">
        <f>IF(Invullen!C128="","",Invullen!F128)</f>
        <v/>
      </c>
      <c r="W22" s="27" t="str">
        <f>IF(Invullen!J128="","",Invullen!M128)</f>
        <v/>
      </c>
      <c r="X22" s="27" t="str">
        <f>IF(Invullen!Q128="","",Invullen!T128)</f>
        <v/>
      </c>
      <c r="Y22" s="27" t="str">
        <f>IF(Invullen!X128="","",Invullen!AA128)</f>
        <v/>
      </c>
      <c r="Z22" s="27" t="str">
        <f>IF(Invullen!AE128="","",Invullen!AH128)</f>
        <v/>
      </c>
      <c r="AA22" s="26" t="str">
        <f>IF(Invullen!C155="","",Invullen!F155)</f>
        <v/>
      </c>
      <c r="AB22" s="26" t="str">
        <f>IF(Invullen!J155="","",Invullen!M155)</f>
        <v/>
      </c>
      <c r="AC22" s="26" t="str">
        <f>IF(Invullen!Q155="","",Invullen!T155)</f>
        <v/>
      </c>
      <c r="AD22" s="26" t="str">
        <f>IF(Invullen!X155="","",Invullen!AA155)</f>
        <v/>
      </c>
      <c r="AE22" s="26" t="str">
        <f>IF(Invullen!AE155="","",Invullen!AH155)</f>
        <v/>
      </c>
      <c r="AF22" s="27" t="str">
        <f>IF(Invullen!C182="","",Invullen!F182)</f>
        <v/>
      </c>
      <c r="AG22" s="27" t="str">
        <f>IF(Invullen!J182="","",Invullen!M182)</f>
        <v/>
      </c>
      <c r="AH22" s="27" t="str">
        <f>IF(Invullen!Q182="","",Invullen!T182)</f>
        <v/>
      </c>
      <c r="AI22" s="27" t="str">
        <f>IF(Invullen!X182="","",Invullen!AA182)</f>
        <v/>
      </c>
      <c r="AJ22" s="27" t="str">
        <f>IF(Invullen!AE182="","",Invullen!AH182)</f>
        <v/>
      </c>
      <c r="AK22" s="26"/>
      <c r="AL22" s="29"/>
      <c r="AM22" s="29"/>
      <c r="AN22" s="29"/>
    </row>
    <row r="23" spans="1:40" ht="18" customHeight="1">
      <c r="A23" s="26">
        <v>30</v>
      </c>
      <c r="B23" s="26" t="str">
        <f>IF(Invullen!C12="","",Invullen!F21)</f>
        <v/>
      </c>
      <c r="C23" s="26" t="str">
        <f>IF(Invullen!J21="","",Invullen!M21)</f>
        <v/>
      </c>
      <c r="D23" s="26" t="str">
        <f>IF(Invullen!Q21="","",Invullen!T21)</f>
        <v/>
      </c>
      <c r="E23" s="26" t="str">
        <f>IF(Invullen!X21="","",Invullen!AA21)</f>
        <v/>
      </c>
      <c r="F23" s="26" t="str">
        <f>IF(Invullen!AE21="","",Invullen!AH21)</f>
        <v/>
      </c>
      <c r="G23" s="26" t="str">
        <f>IF(Invullen!C48="","",Invullen!F48)</f>
        <v/>
      </c>
      <c r="H23" s="26" t="str">
        <f>IF(Invullen!J48="","",Invullen!M48)</f>
        <v/>
      </c>
      <c r="I23" s="26" t="str">
        <f>IF(Invullen!Q48="","",Invullen!T48)</f>
        <v/>
      </c>
      <c r="J23" s="26" t="str">
        <f>IF(Invullen!X48="","",Invullen!AA48)</f>
        <v/>
      </c>
      <c r="K23" s="27" t="str">
        <f>IF(Invullen!AE48="","",Invullen!AH48)</f>
        <v/>
      </c>
      <c r="L23" s="27" t="str">
        <f>IF(Invullen!C75="","",Invullen!F75)</f>
        <v/>
      </c>
      <c r="M23" s="27" t="str">
        <f>IF(Invullen!J75="","",Invullen!M75)</f>
        <v/>
      </c>
      <c r="N23" s="27" t="str">
        <f>IF(Invullen!Q75="","",Invullen!T75)</f>
        <v/>
      </c>
      <c r="O23" s="27" t="str">
        <f>IF(Invullen!X75="","",Invullen!AA75)</f>
        <v/>
      </c>
      <c r="P23" s="27" t="str">
        <f>IF(Invullen!AE75="","",Invullen!AH75)</f>
        <v/>
      </c>
      <c r="Q23" s="27" t="str">
        <f>IF(Invullen!C102="","",Invullen!F102)</f>
        <v/>
      </c>
      <c r="R23" s="27" t="str">
        <f>IF(Invullen!J102="","",Invullen!M102)</f>
        <v/>
      </c>
      <c r="S23" s="27" t="str">
        <f>IF(Invullen!Q102="","",Invullen!T102)</f>
        <v/>
      </c>
      <c r="T23" s="27" t="str">
        <f>IF(Invullen!X102="","",Invullen!AA102)</f>
        <v/>
      </c>
      <c r="U23" s="27" t="str">
        <f>IF(Invullen!AE102="","",Invullen!AH102)</f>
        <v/>
      </c>
      <c r="V23" s="27" t="str">
        <f>IF(Invullen!C129="","",Invullen!F129)</f>
        <v/>
      </c>
      <c r="W23" s="27" t="str">
        <f>IF(Invullen!J129="","",Invullen!M129)</f>
        <v/>
      </c>
      <c r="X23" s="27" t="str">
        <f>IF(Invullen!Q129="","",Invullen!T129)</f>
        <v/>
      </c>
      <c r="Y23" s="27" t="str">
        <f>IF(Invullen!X129="","",Invullen!AA129)</f>
        <v/>
      </c>
      <c r="Z23" s="27" t="str">
        <f>IF(Invullen!AE129="","",Invullen!AH129)</f>
        <v/>
      </c>
      <c r="AA23" s="26" t="str">
        <f>IF(Invullen!C156="","",Invullen!F156)</f>
        <v/>
      </c>
      <c r="AB23" s="26" t="str">
        <f>IF(Invullen!J156="","",Invullen!M156)</f>
        <v/>
      </c>
      <c r="AC23" s="26" t="str">
        <f>IF(Invullen!Q156="","",Invullen!T156)</f>
        <v/>
      </c>
      <c r="AD23" s="26" t="str">
        <f>IF(Invullen!X156="","",Invullen!AA156)</f>
        <v/>
      </c>
      <c r="AE23" s="26" t="str">
        <f>IF(Invullen!AE156="","",Invullen!AH156)</f>
        <v/>
      </c>
      <c r="AF23" s="27" t="str">
        <f>IF(Invullen!C183="","",Invullen!F183)</f>
        <v/>
      </c>
      <c r="AG23" s="27" t="str">
        <f>IF(Invullen!J183="","",Invullen!M183)</f>
        <v/>
      </c>
      <c r="AH23" s="27" t="str">
        <f>IF(Invullen!Q183="","",Invullen!T183)</f>
        <v/>
      </c>
      <c r="AI23" s="27" t="str">
        <f>IF(Invullen!X183="","",Invullen!AA183)</f>
        <v/>
      </c>
      <c r="AJ23" s="27" t="str">
        <f>IF(Invullen!AE183="","",Invullen!AH183)</f>
        <v/>
      </c>
      <c r="AK23" s="26"/>
      <c r="AL23" s="29"/>
      <c r="AM23" s="29"/>
      <c r="AN23" s="29"/>
    </row>
    <row r="24" spans="1:40" ht="13.5" customHeight="1">
      <c r="A24" s="27" t="s">
        <v>14</v>
      </c>
      <c r="B24" s="26" t="str">
        <f t="shared" ref="B24:AJ24" si="1">IF(B14="","",SUM(B14:B23))</f>
        <v/>
      </c>
      <c r="C24" s="26" t="str">
        <f t="shared" si="1"/>
        <v/>
      </c>
      <c r="D24" s="26" t="str">
        <f t="shared" si="1"/>
        <v/>
      </c>
      <c r="E24" s="26" t="str">
        <f t="shared" si="1"/>
        <v/>
      </c>
      <c r="F24" s="26" t="str">
        <f t="shared" si="1"/>
        <v/>
      </c>
      <c r="G24" s="26" t="str">
        <f t="shared" si="1"/>
        <v/>
      </c>
      <c r="H24" s="26" t="str">
        <f t="shared" si="1"/>
        <v/>
      </c>
      <c r="I24" s="26" t="str">
        <f t="shared" si="1"/>
        <v/>
      </c>
      <c r="J24" s="26" t="str">
        <f t="shared" si="1"/>
        <v/>
      </c>
      <c r="K24" s="27" t="str">
        <f t="shared" si="1"/>
        <v/>
      </c>
      <c r="L24" s="27" t="str">
        <f t="shared" si="1"/>
        <v/>
      </c>
      <c r="M24" s="27" t="str">
        <f t="shared" si="1"/>
        <v/>
      </c>
      <c r="N24" s="27" t="str">
        <f t="shared" si="1"/>
        <v/>
      </c>
      <c r="O24" s="27" t="str">
        <f t="shared" si="1"/>
        <v/>
      </c>
      <c r="P24" s="27" t="str">
        <f t="shared" si="1"/>
        <v/>
      </c>
      <c r="Q24" s="27" t="str">
        <f t="shared" si="1"/>
        <v/>
      </c>
      <c r="R24" s="27" t="str">
        <f t="shared" si="1"/>
        <v/>
      </c>
      <c r="S24" s="27" t="str">
        <f t="shared" si="1"/>
        <v/>
      </c>
      <c r="T24" s="27" t="str">
        <f t="shared" si="1"/>
        <v/>
      </c>
      <c r="U24" s="27" t="str">
        <f t="shared" si="1"/>
        <v/>
      </c>
      <c r="V24" s="27" t="str">
        <f t="shared" si="1"/>
        <v/>
      </c>
      <c r="W24" s="27" t="str">
        <f t="shared" si="1"/>
        <v/>
      </c>
      <c r="X24" s="27" t="str">
        <f t="shared" si="1"/>
        <v/>
      </c>
      <c r="Y24" s="27" t="str">
        <f t="shared" si="1"/>
        <v/>
      </c>
      <c r="Z24" s="27" t="str">
        <f t="shared" si="1"/>
        <v/>
      </c>
      <c r="AA24" s="26" t="str">
        <f t="shared" si="1"/>
        <v/>
      </c>
      <c r="AB24" s="26" t="str">
        <f t="shared" si="1"/>
        <v/>
      </c>
      <c r="AC24" s="26" t="str">
        <f t="shared" si="1"/>
        <v/>
      </c>
      <c r="AD24" s="26" t="str">
        <f t="shared" si="1"/>
        <v/>
      </c>
      <c r="AE24" s="26" t="str">
        <f t="shared" si="1"/>
        <v/>
      </c>
      <c r="AF24" s="27" t="str">
        <f t="shared" si="1"/>
        <v/>
      </c>
      <c r="AG24" s="27" t="str">
        <f t="shared" si="1"/>
        <v/>
      </c>
      <c r="AH24" s="27" t="str">
        <f t="shared" si="1"/>
        <v/>
      </c>
      <c r="AI24" s="27" t="str">
        <f t="shared" si="1"/>
        <v/>
      </c>
      <c r="AJ24" s="27" t="str">
        <f t="shared" si="1"/>
        <v/>
      </c>
      <c r="AK24" s="26">
        <f>SUM(B24:AJ24)</f>
        <v>0</v>
      </c>
      <c r="AL24" s="29"/>
      <c r="AM24" s="29"/>
      <c r="AN24" s="29"/>
    </row>
    <row r="25" spans="1:40" ht="12.75" customHeight="1">
      <c r="A25" s="53"/>
      <c r="B25" s="32" t="e">
        <f>Summary!$L3</f>
        <v>#DIV/0!</v>
      </c>
      <c r="C25" s="32" t="e">
        <f>Summary!$L3</f>
        <v>#DIV/0!</v>
      </c>
      <c r="D25" s="32" t="e">
        <f>Summary!$L3</f>
        <v>#DIV/0!</v>
      </c>
      <c r="E25" s="32" t="e">
        <f>Summary!$L3</f>
        <v>#DIV/0!</v>
      </c>
      <c r="F25" s="32" t="e">
        <f>Summary!$L3</f>
        <v>#DIV/0!</v>
      </c>
      <c r="G25" s="32" t="e">
        <f>Summary!$L3</f>
        <v>#DIV/0!</v>
      </c>
      <c r="H25" s="32" t="e">
        <f>Summary!$L3</f>
        <v>#DIV/0!</v>
      </c>
      <c r="I25" s="32" t="e">
        <f>Summary!$L3</f>
        <v>#DIV/0!</v>
      </c>
      <c r="J25" s="32" t="e">
        <f>Summary!$L3</f>
        <v>#DIV/0!</v>
      </c>
      <c r="K25" s="32" t="e">
        <f>Summary!$L3</f>
        <v>#DIV/0!</v>
      </c>
      <c r="L25" s="32" t="e">
        <f>Summary!$L3</f>
        <v>#DIV/0!</v>
      </c>
      <c r="M25" s="32" t="e">
        <f>Summary!$L3</f>
        <v>#DIV/0!</v>
      </c>
      <c r="N25" s="32" t="e">
        <f>Summary!$L3</f>
        <v>#DIV/0!</v>
      </c>
      <c r="O25" s="32" t="e">
        <f>Summary!$L3</f>
        <v>#DIV/0!</v>
      </c>
      <c r="P25" s="32" t="e">
        <f>Summary!$L3</f>
        <v>#DIV/0!</v>
      </c>
      <c r="Q25" s="32" t="e">
        <f>Summary!$L3</f>
        <v>#DIV/0!</v>
      </c>
      <c r="R25" s="32" t="e">
        <f>Summary!$L3</f>
        <v>#DIV/0!</v>
      </c>
      <c r="S25" s="32" t="e">
        <f>Summary!$L3</f>
        <v>#DIV/0!</v>
      </c>
      <c r="T25" s="32" t="e">
        <f>Summary!$L3</f>
        <v>#DIV/0!</v>
      </c>
      <c r="U25" s="32" t="e">
        <f>Summary!$L3</f>
        <v>#DIV/0!</v>
      </c>
      <c r="V25" s="32" t="e">
        <f>Summary!$L3</f>
        <v>#DIV/0!</v>
      </c>
      <c r="W25" s="32" t="e">
        <f>Summary!$L3</f>
        <v>#DIV/0!</v>
      </c>
      <c r="X25" s="32" t="e">
        <f>Summary!$L3</f>
        <v>#DIV/0!</v>
      </c>
      <c r="Y25" s="32" t="e">
        <f>Summary!$L3</f>
        <v>#DIV/0!</v>
      </c>
      <c r="Z25" s="32" t="e">
        <f>Summary!$L3</f>
        <v>#DIV/0!</v>
      </c>
      <c r="AA25" s="32" t="e">
        <f>Summary!$L3</f>
        <v>#DIV/0!</v>
      </c>
      <c r="AB25" s="32" t="e">
        <f>Summary!$L3</f>
        <v>#DIV/0!</v>
      </c>
      <c r="AC25" s="32" t="e">
        <f>Summary!$L3</f>
        <v>#DIV/0!</v>
      </c>
      <c r="AD25" s="32" t="e">
        <f>Summary!$L3</f>
        <v>#DIV/0!</v>
      </c>
      <c r="AE25" s="32" t="e">
        <f>Summary!$L3</f>
        <v>#DIV/0!</v>
      </c>
      <c r="AF25" s="32" t="e">
        <f>Summary!$L3</f>
        <v>#DIV/0!</v>
      </c>
      <c r="AG25" s="32" t="e">
        <f>Summary!$L3</f>
        <v>#DIV/0!</v>
      </c>
      <c r="AH25" s="32" t="e">
        <f>Summary!$L3</f>
        <v>#DIV/0!</v>
      </c>
      <c r="AI25" s="32" t="e">
        <f>Summary!$L3</f>
        <v>#DIV/0!</v>
      </c>
      <c r="AJ25" s="32" t="e">
        <f>Summary!$L3</f>
        <v>#DIV/0!</v>
      </c>
      <c r="AK25" s="32"/>
      <c r="AL25" s="29"/>
      <c r="AM25" s="29"/>
      <c r="AN25" s="29"/>
    </row>
    <row r="26" spans="1:40" ht="18" customHeight="1">
      <c r="A26" s="33"/>
      <c r="B26" s="33"/>
      <c r="C26" s="34"/>
      <c r="D26" s="33"/>
      <c r="E26" s="33"/>
      <c r="F26" s="35"/>
      <c r="G26" s="33"/>
      <c r="H26" s="33"/>
      <c r="I26" s="36"/>
      <c r="J26" s="33"/>
      <c r="K26" s="33"/>
      <c r="L26" s="34"/>
      <c r="M26" s="37"/>
      <c r="N26" s="37"/>
      <c r="O26" s="37"/>
      <c r="P26" s="38"/>
      <c r="Q26" s="39"/>
      <c r="R26" s="39"/>
      <c r="S26" s="40"/>
      <c r="T26" s="39"/>
      <c r="U26" s="39"/>
      <c r="V26" s="41"/>
      <c r="W26" s="26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</row>
    <row r="27" spans="1:40" ht="18" customHeight="1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</row>
  </sheetData>
  <pageMargins left="0" right="0" top="0" bottom="0" header="0" footer="0"/>
  <pageSetup orientation="landscape"/>
  <headerFooter>
    <oddFooter>&amp;"Helvetica,Regular"&amp;11&amp;P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:IV11"/>
  <sheetViews>
    <sheetView showGridLines="0" workbookViewId="0">
      <selection activeCell="L7" sqref="L7"/>
    </sheetView>
  </sheetViews>
  <sheetFormatPr defaultColWidth="3.59765625" defaultRowHeight="12.75" customHeight="1"/>
  <cols>
    <col min="1" max="5" width="3.69921875" style="42" customWidth="1"/>
    <col min="6" max="6" width="6.69921875" style="42" customWidth="1"/>
    <col min="7" max="7" width="5.59765625" style="42" customWidth="1"/>
    <col min="8" max="8" width="2.59765625" style="42" customWidth="1"/>
    <col min="9" max="9" width="1.8984375" style="42" customWidth="1"/>
    <col min="10" max="10" width="3.69921875" style="42" customWidth="1"/>
    <col min="11" max="11" width="4.69921875" style="42" customWidth="1"/>
    <col min="12" max="12" width="8.19921875" style="42" customWidth="1"/>
    <col min="13" max="13" width="3.69921875" style="42" customWidth="1"/>
    <col min="14" max="14" width="3" style="42" customWidth="1"/>
    <col min="15" max="15" width="2.5" style="42" customWidth="1"/>
    <col min="16" max="16" width="5.5" style="42" customWidth="1"/>
    <col min="17" max="17" width="5.69921875" style="42" customWidth="1"/>
    <col min="18" max="18" width="7.5" style="42" bestFit="1" customWidth="1"/>
    <col min="19" max="256" width="3.59765625" style="42" customWidth="1"/>
  </cols>
  <sheetData>
    <row r="1" spans="1:16" ht="20.25" customHeight="1"/>
    <row r="2" spans="1:16" ht="17.100000000000001" customHeight="1">
      <c r="A2" s="43"/>
      <c r="B2" s="43"/>
      <c r="C2" s="43"/>
      <c r="D2" s="43"/>
      <c r="E2" s="43"/>
      <c r="F2" s="44"/>
      <c r="G2" s="96" t="s">
        <v>15</v>
      </c>
      <c r="H2" s="97"/>
      <c r="I2" s="97"/>
      <c r="J2" s="97"/>
      <c r="K2" s="98"/>
      <c r="L2" s="45">
        <f>SUM(35-COUNTBLANK(Berekeningen!B1:AJ1))</f>
        <v>0</v>
      </c>
      <c r="M2" s="46"/>
      <c r="N2" s="47"/>
      <c r="O2" s="47"/>
      <c r="P2" s="47"/>
    </row>
    <row r="3" spans="1:16" ht="18" customHeight="1">
      <c r="A3" s="43"/>
      <c r="B3" s="43"/>
      <c r="C3" s="43"/>
      <c r="D3" s="43"/>
      <c r="E3" s="43"/>
      <c r="F3" s="44"/>
      <c r="G3" s="96" t="s">
        <v>16</v>
      </c>
      <c r="H3" s="97"/>
      <c r="I3" s="97"/>
      <c r="J3" s="97"/>
      <c r="K3" s="98"/>
      <c r="L3" s="45" t="e">
        <f>ROUND(SUM(Berekeningen!AK24/L2),0)</f>
        <v>#DIV/0!</v>
      </c>
      <c r="M3" s="48"/>
      <c r="N3" s="89">
        <v>1</v>
      </c>
      <c r="O3" s="88"/>
      <c r="P3" s="49" t="e">
        <f>LARGE(Berekeningen!B24:AJ24,1)</f>
        <v>#NUM!</v>
      </c>
    </row>
    <row r="4" spans="1:16" ht="18" customHeight="1">
      <c r="A4" s="43"/>
      <c r="B4" s="43"/>
      <c r="C4" s="43"/>
      <c r="D4" s="43"/>
      <c r="E4" s="43"/>
      <c r="F4" s="44"/>
      <c r="G4" s="96" t="s">
        <v>11</v>
      </c>
      <c r="H4" s="97"/>
      <c r="I4" s="97"/>
      <c r="J4" s="97"/>
      <c r="K4" s="98"/>
      <c r="L4" s="50" t="e">
        <f>L3/30</f>
        <v>#DIV/0!</v>
      </c>
      <c r="M4" s="48"/>
      <c r="N4" s="89">
        <v>2</v>
      </c>
      <c r="O4" s="88"/>
      <c r="P4" s="49" t="e">
        <f>LARGE(Berekeningen!B24:AJ24,2)</f>
        <v>#NUM!</v>
      </c>
    </row>
    <row r="5" spans="1:16" ht="18" customHeight="1">
      <c r="A5" s="43"/>
      <c r="B5" s="43"/>
      <c r="C5" s="43"/>
      <c r="D5" s="43"/>
      <c r="E5" s="43"/>
      <c r="F5" s="44"/>
      <c r="G5" s="96" t="s">
        <v>12</v>
      </c>
      <c r="H5" s="97"/>
      <c r="I5" s="97"/>
      <c r="J5" s="97"/>
      <c r="K5" s="98"/>
      <c r="L5" s="45" t="e">
        <f>ROUND(SUM(L3/10),0)</f>
        <v>#DIV/0!</v>
      </c>
      <c r="M5" s="48"/>
      <c r="N5" s="89">
        <v>3</v>
      </c>
      <c r="O5" s="88"/>
      <c r="P5" s="49" t="e">
        <f>LARGE(Berekeningen!B24:AJ24,3)</f>
        <v>#NUM!</v>
      </c>
    </row>
    <row r="6" spans="1:16" ht="18" customHeight="1">
      <c r="A6" s="43"/>
      <c r="B6" s="43"/>
      <c r="C6" s="43"/>
      <c r="D6" s="43"/>
      <c r="E6" s="43"/>
      <c r="F6" s="44"/>
      <c r="G6" s="93" t="s">
        <v>17</v>
      </c>
      <c r="H6" s="94"/>
      <c r="I6" s="94"/>
      <c r="J6" s="94"/>
      <c r="K6" s="95"/>
      <c r="L6" s="51">
        <f>MAX(Berekeningen!B24:K24)</f>
        <v>0</v>
      </c>
      <c r="M6" s="48"/>
      <c r="N6" s="89">
        <v>4</v>
      </c>
      <c r="O6" s="88"/>
      <c r="P6" s="49" t="e">
        <f>LARGE(Berekeningen!B24:AJ24,4)</f>
        <v>#NUM!</v>
      </c>
    </row>
    <row r="7" spans="1:16" ht="18" customHeight="1">
      <c r="A7" s="43"/>
      <c r="B7" s="43"/>
      <c r="C7" s="43"/>
      <c r="D7" s="43"/>
      <c r="E7" s="43"/>
      <c r="F7" s="44"/>
      <c r="G7" s="90" t="s">
        <v>18</v>
      </c>
      <c r="H7" s="91"/>
      <c r="I7" s="91"/>
      <c r="J7" s="91"/>
      <c r="K7" s="92"/>
      <c r="L7" s="51" t="e">
        <f>MATCH(L6,Totaal,0)</f>
        <v>#N/A</v>
      </c>
      <c r="M7" s="48"/>
      <c r="N7" s="89">
        <v>5</v>
      </c>
      <c r="O7" s="88"/>
      <c r="P7" s="49" t="e">
        <f>LARGE(Berekeningen!B24:AJ24,5)</f>
        <v>#NUM!</v>
      </c>
    </row>
    <row r="8" spans="1:16" ht="18" customHeight="1">
      <c r="A8" s="43"/>
      <c r="B8" s="43"/>
      <c r="C8" s="43"/>
      <c r="D8" s="43"/>
      <c r="E8" s="43"/>
      <c r="F8" s="44"/>
      <c r="G8" s="90" t="s">
        <v>19</v>
      </c>
      <c r="H8" s="91"/>
      <c r="I8" s="91"/>
      <c r="J8" s="91"/>
      <c r="K8" s="92"/>
      <c r="L8" s="51">
        <f>COUNTIF(Berekeningen!B24:AJ24,L6)</f>
        <v>0</v>
      </c>
      <c r="M8" s="48"/>
      <c r="N8" s="89">
        <v>6</v>
      </c>
      <c r="O8" s="88"/>
      <c r="P8" s="49" t="e">
        <f>LARGE(Berekeningen!B24:AJ24,6)</f>
        <v>#NUM!</v>
      </c>
    </row>
    <row r="9" spans="1:16" ht="18" customHeight="1">
      <c r="A9" s="43"/>
      <c r="B9" s="43"/>
      <c r="C9" s="43"/>
      <c r="D9" s="43"/>
      <c r="E9" s="43"/>
      <c r="F9" s="44"/>
      <c r="G9" s="86" t="s">
        <v>20</v>
      </c>
      <c r="H9" s="87"/>
      <c r="I9" s="87"/>
      <c r="J9" s="87"/>
      <c r="K9" s="88"/>
      <c r="L9" s="51">
        <f>COUNTIF(Totaal,"&gt;"&amp;L3)</f>
        <v>0</v>
      </c>
      <c r="M9" s="48"/>
      <c r="N9" s="89">
        <v>7</v>
      </c>
      <c r="O9" s="88"/>
      <c r="P9" s="49" t="e">
        <f>LARGE(Berekeningen!B24:AJ24,7)</f>
        <v>#NUM!</v>
      </c>
    </row>
    <row r="10" spans="1:16" ht="18" customHeight="1">
      <c r="A10" s="43"/>
      <c r="B10" s="43"/>
      <c r="C10" s="43"/>
      <c r="D10" s="43"/>
      <c r="E10" s="43"/>
      <c r="F10" s="44"/>
      <c r="G10" s="86" t="s">
        <v>21</v>
      </c>
      <c r="H10" s="87"/>
      <c r="I10" s="87"/>
      <c r="J10" s="87"/>
      <c r="K10" s="88"/>
      <c r="L10" s="51">
        <f>COUNTIF(Totaal,"="&amp;L3)</f>
        <v>0</v>
      </c>
      <c r="M10" s="48"/>
      <c r="N10" s="89">
        <v>8</v>
      </c>
      <c r="O10" s="88"/>
      <c r="P10" s="49" t="e">
        <f>LARGE(Berekeningen!B24:AJ24,8)</f>
        <v>#NUM!</v>
      </c>
    </row>
    <row r="11" spans="1:16" ht="18" customHeight="1">
      <c r="A11" s="43"/>
      <c r="B11" s="43"/>
      <c r="C11" s="43"/>
      <c r="D11" s="43"/>
      <c r="E11" s="43"/>
      <c r="F11" s="44"/>
      <c r="G11" s="86" t="s">
        <v>22</v>
      </c>
      <c r="H11" s="87"/>
      <c r="I11" s="87"/>
      <c r="J11" s="87"/>
      <c r="K11" s="88"/>
      <c r="L11" s="51">
        <f>COUNTIF(Totaal,"&gt;"&amp;L3)</f>
        <v>0</v>
      </c>
      <c r="M11" s="48"/>
      <c r="N11" s="84" t="s">
        <v>23</v>
      </c>
      <c r="O11" s="85"/>
      <c r="P11" s="52" t="e">
        <f>SUM(SUM(P3:P10)/240)</f>
        <v>#NUM!</v>
      </c>
    </row>
  </sheetData>
  <mergeCells count="19">
    <mergeCell ref="G2:K2"/>
    <mergeCell ref="N5:O5"/>
    <mergeCell ref="G5:K5"/>
    <mergeCell ref="N4:O4"/>
    <mergeCell ref="G4:K4"/>
    <mergeCell ref="N3:O3"/>
    <mergeCell ref="G3:K3"/>
    <mergeCell ref="N8:O8"/>
    <mergeCell ref="G8:K8"/>
    <mergeCell ref="N7:O7"/>
    <mergeCell ref="G7:K7"/>
    <mergeCell ref="N6:O6"/>
    <mergeCell ref="G6:K6"/>
    <mergeCell ref="N11:O11"/>
    <mergeCell ref="G11:K11"/>
    <mergeCell ref="N10:O10"/>
    <mergeCell ref="G10:K10"/>
    <mergeCell ref="N9:O9"/>
    <mergeCell ref="G9:K9"/>
  </mergeCells>
  <pageMargins left="0" right="0" top="0" bottom="0" header="0" footer="0"/>
  <pageSetup orientation="portrait"/>
  <headerFooter>
    <oddFooter>&amp;"Helvetica,Regular"&amp;11&amp;P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Invullen</vt:lpstr>
      <vt:lpstr>Berekeningen</vt:lpstr>
      <vt:lpstr>Summary</vt:lpstr>
      <vt:lpstr>Invullen!Afdrukbereik</vt:lpstr>
      <vt:lpstr>Totaal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Duncker, Theo</dc:creator>
  <cp:lastModifiedBy>Theo Duncker</cp:lastModifiedBy>
  <cp:lastPrinted>2018-11-04T09:30:53Z</cp:lastPrinted>
  <dcterms:created xsi:type="dcterms:W3CDTF">2017-11-22T10:35:15Z</dcterms:created>
  <dcterms:modified xsi:type="dcterms:W3CDTF">2020-11-23T13:08:23Z</dcterms:modified>
</cp:coreProperties>
</file>